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ocuments\Topsportbeleid\Criteria talenten\"/>
    </mc:Choice>
  </mc:AlternateContent>
  <xr:revisionPtr revIDLastSave="0" documentId="8_{340ED302-9D7F-47AD-9CB2-2E44645EAD5E}" xr6:coauthVersionLast="45" xr6:coauthVersionMax="45" xr10:uidLastSave="{00000000-0000-0000-0000-000000000000}"/>
  <bookViews>
    <workbookView xWindow="0" yWindow="0" windowWidth="19200" windowHeight="5736" xr2:uid="{00000000-000D-0000-FFFF-FFFF00000000}"/>
  </bookViews>
  <sheets>
    <sheet name="Blad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7" i="1" l="1"/>
  <c r="Q197" i="1"/>
  <c r="S197" i="1"/>
  <c r="T197" i="1"/>
  <c r="W197" i="1"/>
  <c r="X197" i="1"/>
  <c r="P198" i="1"/>
  <c r="Q198" i="1"/>
  <c r="T198" i="1"/>
  <c r="X198" i="1"/>
  <c r="P199" i="1"/>
  <c r="S199" i="1"/>
  <c r="Q199" i="1"/>
  <c r="R199" i="1"/>
  <c r="T199" i="1"/>
  <c r="U199" i="1"/>
  <c r="V199" i="1"/>
  <c r="X199" i="1"/>
  <c r="Y199" i="1"/>
  <c r="Z199" i="1"/>
  <c r="P200" i="1"/>
  <c r="Q200" i="1"/>
  <c r="R200" i="1"/>
  <c r="S200" i="1"/>
  <c r="T200" i="1"/>
  <c r="U200" i="1"/>
  <c r="V200" i="1"/>
  <c r="W200" i="1"/>
  <c r="X200" i="1"/>
  <c r="Y200" i="1"/>
  <c r="Z200" i="1"/>
  <c r="P201" i="1"/>
  <c r="Q201" i="1"/>
  <c r="S201" i="1"/>
  <c r="T201" i="1"/>
  <c r="W201" i="1"/>
  <c r="X201" i="1"/>
  <c r="D198" i="1"/>
  <c r="E198" i="1"/>
  <c r="F198" i="1"/>
  <c r="G198" i="1"/>
  <c r="H198" i="1"/>
  <c r="I198" i="1"/>
  <c r="J198" i="1"/>
  <c r="K198" i="1"/>
  <c r="L198" i="1"/>
  <c r="M198" i="1"/>
  <c r="D199" i="1"/>
  <c r="E199" i="1"/>
  <c r="F199" i="1"/>
  <c r="G199" i="1"/>
  <c r="H199" i="1"/>
  <c r="I199" i="1"/>
  <c r="J199" i="1"/>
  <c r="K199" i="1"/>
  <c r="L199" i="1"/>
  <c r="M199" i="1"/>
  <c r="D200" i="1"/>
  <c r="E200" i="1"/>
  <c r="F200" i="1"/>
  <c r="G200" i="1"/>
  <c r="H200" i="1"/>
  <c r="I200" i="1"/>
  <c r="J200" i="1"/>
  <c r="K200" i="1"/>
  <c r="L200" i="1"/>
  <c r="M200" i="1"/>
  <c r="D201" i="1"/>
  <c r="E201" i="1"/>
  <c r="F201" i="1"/>
  <c r="G201" i="1"/>
  <c r="H201" i="1"/>
  <c r="I201" i="1"/>
  <c r="J201" i="1"/>
  <c r="K201" i="1"/>
  <c r="L201" i="1"/>
  <c r="M201" i="1"/>
  <c r="C198" i="1"/>
  <c r="C199" i="1"/>
  <c r="C200" i="1"/>
  <c r="C201" i="1"/>
  <c r="Z201" i="1"/>
  <c r="V201" i="1"/>
  <c r="R201" i="1"/>
  <c r="W198" i="1"/>
  <c r="S198" i="1"/>
  <c r="Z197" i="1"/>
  <c r="V197" i="1"/>
  <c r="R197" i="1"/>
  <c r="Y201" i="1"/>
  <c r="U201" i="1"/>
  <c r="W199" i="1"/>
  <c r="Z198" i="1"/>
  <c r="V198" i="1"/>
  <c r="R198" i="1"/>
  <c r="Y197" i="1"/>
  <c r="U197" i="1"/>
  <c r="Y198" i="1"/>
  <c r="U198" i="1"/>
  <c r="P193" i="1"/>
  <c r="Q193" i="1"/>
  <c r="V193" i="1"/>
  <c r="W193" i="1"/>
  <c r="X193" i="1"/>
  <c r="Z193" i="1"/>
  <c r="P194" i="1"/>
  <c r="Q194" i="1"/>
  <c r="P174" i="1"/>
  <c r="S174" i="1"/>
  <c r="T174" i="1"/>
  <c r="U174" i="1"/>
  <c r="V174" i="1"/>
  <c r="X174" i="1"/>
  <c r="Y174" i="1"/>
  <c r="Z174" i="1"/>
  <c r="P142" i="1"/>
  <c r="R142" i="1"/>
  <c r="X142" i="1"/>
  <c r="P85" i="1"/>
  <c r="R85" i="1"/>
  <c r="W85" i="1"/>
  <c r="P55" i="1"/>
  <c r="R55" i="1"/>
  <c r="T55" i="1"/>
  <c r="P56" i="1"/>
  <c r="S56" i="1"/>
  <c r="Z56" i="1"/>
  <c r="P57" i="1"/>
  <c r="R57" i="1"/>
  <c r="Q57" i="1"/>
  <c r="T57" i="1"/>
  <c r="U57" i="1"/>
  <c r="V57" i="1"/>
  <c r="W57" i="1"/>
  <c r="X57" i="1"/>
  <c r="Y57" i="1"/>
  <c r="Z57" i="1"/>
  <c r="P58" i="1"/>
  <c r="Q58" i="1"/>
  <c r="P59" i="1"/>
  <c r="R59" i="1"/>
  <c r="P60" i="1"/>
  <c r="S60" i="1"/>
  <c r="T60" i="1"/>
  <c r="V60" i="1"/>
  <c r="Y60" i="1"/>
  <c r="P61" i="1"/>
  <c r="S61" i="1"/>
  <c r="R61" i="1"/>
  <c r="V61" i="1"/>
  <c r="X61" i="1"/>
  <c r="Z61" i="1"/>
  <c r="P62" i="1"/>
  <c r="Q62" i="1"/>
  <c r="P63" i="1"/>
  <c r="R63" i="1"/>
  <c r="P64" i="1"/>
  <c r="S64" i="1"/>
  <c r="R64" i="1"/>
  <c r="U64" i="1"/>
  <c r="V64" i="1"/>
  <c r="X64" i="1"/>
  <c r="Y64" i="1"/>
  <c r="Z64" i="1"/>
  <c r="P65" i="1"/>
  <c r="S65" i="1"/>
  <c r="Q65" i="1"/>
  <c r="T65" i="1"/>
  <c r="U65" i="1"/>
  <c r="V65" i="1"/>
  <c r="X65" i="1"/>
  <c r="Y65" i="1"/>
  <c r="Z65" i="1"/>
  <c r="P67" i="1"/>
  <c r="R67" i="1"/>
  <c r="T67" i="1"/>
  <c r="U67" i="1"/>
  <c r="X67" i="1"/>
  <c r="Y67" i="1"/>
  <c r="P68" i="1"/>
  <c r="S68" i="1"/>
  <c r="C197" i="1"/>
  <c r="D197" i="1"/>
  <c r="H197" i="1"/>
  <c r="J197" i="1"/>
  <c r="K197" i="1"/>
  <c r="L197" i="1"/>
  <c r="M197" i="1"/>
  <c r="C194" i="1"/>
  <c r="D194" i="1"/>
  <c r="G194" i="1"/>
  <c r="C85" i="1"/>
  <c r="D85" i="1"/>
  <c r="K68" i="1"/>
  <c r="E68" i="1"/>
  <c r="C68" i="1"/>
  <c r="I68" i="1"/>
  <c r="C66" i="1"/>
  <c r="H66" i="1"/>
  <c r="Z68" i="1"/>
  <c r="T142" i="1"/>
  <c r="W65" i="1"/>
  <c r="R65" i="1"/>
  <c r="T64" i="1"/>
  <c r="T61" i="1"/>
  <c r="S57" i="1"/>
  <c r="X59" i="1"/>
  <c r="L68" i="1"/>
  <c r="K194" i="1"/>
  <c r="I197" i="1"/>
  <c r="U68" i="1"/>
  <c r="Y61" i="1"/>
  <c r="U61" i="1"/>
  <c r="Q61" i="1"/>
  <c r="X60" i="1"/>
  <c r="R60" i="1"/>
  <c r="U59" i="1"/>
  <c r="U56" i="1"/>
  <c r="U85" i="1"/>
  <c r="Y142" i="1"/>
  <c r="Q142" i="1"/>
  <c r="R174" i="1"/>
  <c r="T193" i="1"/>
  <c r="T59" i="1"/>
  <c r="Y85" i="1"/>
  <c r="T85" i="1"/>
  <c r="S193" i="1"/>
  <c r="G68" i="1"/>
  <c r="W61" i="1"/>
  <c r="Z60" i="1"/>
  <c r="U60" i="1"/>
  <c r="Y59" i="1"/>
  <c r="Q59" i="1"/>
  <c r="X55" i="1"/>
  <c r="X85" i="1"/>
  <c r="Q85" i="1"/>
  <c r="U142" i="1"/>
  <c r="T194" i="1"/>
  <c r="F194" i="1"/>
  <c r="G197" i="1"/>
  <c r="F197" i="1"/>
  <c r="H68" i="1"/>
  <c r="J194" i="1"/>
  <c r="G66" i="1"/>
  <c r="G85" i="1"/>
  <c r="X63" i="1"/>
  <c r="E66" i="1"/>
  <c r="J68" i="1"/>
  <c r="F68" i="1"/>
  <c r="J66" i="1"/>
  <c r="F66" i="1"/>
  <c r="J85" i="1"/>
  <c r="F85" i="1"/>
  <c r="M194" i="1"/>
  <c r="I194" i="1"/>
  <c r="E194" i="1"/>
  <c r="E197" i="1"/>
  <c r="Y68" i="1"/>
  <c r="T68" i="1"/>
  <c r="Q67" i="1"/>
  <c r="Q64" i="1"/>
  <c r="U63" i="1"/>
  <c r="X62" i="1"/>
  <c r="Y56" i="1"/>
  <c r="T56" i="1"/>
  <c r="Y55" i="1"/>
  <c r="Q55" i="1"/>
  <c r="Q174" i="1"/>
  <c r="K66" i="1"/>
  <c r="K85" i="1"/>
  <c r="D68" i="1"/>
  <c r="M68" i="1"/>
  <c r="M66" i="1"/>
  <c r="I66" i="1"/>
  <c r="M85" i="1"/>
  <c r="I85" i="1"/>
  <c r="E85" i="1"/>
  <c r="L194" i="1"/>
  <c r="H194" i="1"/>
  <c r="X68" i="1"/>
  <c r="R68" i="1"/>
  <c r="T63" i="1"/>
  <c r="T62" i="1"/>
  <c r="Q60" i="1"/>
  <c r="X58" i="1"/>
  <c r="X56" i="1"/>
  <c r="R56" i="1"/>
  <c r="S85" i="1"/>
  <c r="R193" i="1"/>
  <c r="D66" i="1"/>
  <c r="L66" i="1"/>
  <c r="L85" i="1"/>
  <c r="H85" i="1"/>
  <c r="V68" i="1"/>
  <c r="Q68" i="1"/>
  <c r="Y63" i="1"/>
  <c r="Q63" i="1"/>
  <c r="T58" i="1"/>
  <c r="V56" i="1"/>
  <c r="Q56" i="1"/>
  <c r="U55" i="1"/>
  <c r="Z85" i="1"/>
  <c r="V85" i="1"/>
  <c r="W174" i="1"/>
  <c r="X194" i="1"/>
  <c r="Y193" i="1"/>
  <c r="U193" i="1"/>
  <c r="W194" i="1"/>
  <c r="S194" i="1"/>
  <c r="Z194" i="1"/>
  <c r="V194" i="1"/>
  <c r="R194" i="1"/>
  <c r="Y194" i="1"/>
  <c r="U194" i="1"/>
  <c r="W142" i="1"/>
  <c r="S142" i="1"/>
  <c r="Z142" i="1"/>
  <c r="V142" i="1"/>
  <c r="W62" i="1"/>
  <c r="S62" i="1"/>
  <c r="W58" i="1"/>
  <c r="S58" i="1"/>
  <c r="W67" i="1"/>
  <c r="S67" i="1"/>
  <c r="W63" i="1"/>
  <c r="S63" i="1"/>
  <c r="Z62" i="1"/>
  <c r="V62" i="1"/>
  <c r="R62" i="1"/>
  <c r="W59" i="1"/>
  <c r="S59" i="1"/>
  <c r="Z58" i="1"/>
  <c r="V58" i="1"/>
  <c r="R58" i="1"/>
  <c r="W55" i="1"/>
  <c r="S55" i="1"/>
  <c r="W68" i="1"/>
  <c r="Z67" i="1"/>
  <c r="V67" i="1"/>
  <c r="W64" i="1"/>
  <c r="Z63" i="1"/>
  <c r="V63" i="1"/>
  <c r="Y62" i="1"/>
  <c r="U62" i="1"/>
  <c r="W60" i="1"/>
  <c r="Z59" i="1"/>
  <c r="V59" i="1"/>
  <c r="Y58" i="1"/>
  <c r="U58" i="1"/>
  <c r="W56" i="1"/>
  <c r="Z55" i="1"/>
  <c r="V55" i="1"/>
  <c r="P196" i="1"/>
  <c r="X196" i="1"/>
  <c r="C196" i="1"/>
  <c r="D196" i="1"/>
  <c r="P192" i="1"/>
  <c r="V192" i="1"/>
  <c r="P191" i="1"/>
  <c r="Y191" i="1"/>
  <c r="C191" i="1"/>
  <c r="M191" i="1"/>
  <c r="P189" i="1"/>
  <c r="Q189" i="1"/>
  <c r="C189" i="1"/>
  <c r="E189" i="1"/>
  <c r="P188" i="1"/>
  <c r="R188" i="1"/>
  <c r="C188" i="1"/>
  <c r="K188" i="1"/>
  <c r="P187" i="1"/>
  <c r="W187" i="1"/>
  <c r="C187" i="1"/>
  <c r="J187" i="1"/>
  <c r="P186" i="1"/>
  <c r="X186" i="1"/>
  <c r="C186" i="1"/>
  <c r="I186" i="1"/>
  <c r="P185" i="1"/>
  <c r="C185" i="1"/>
  <c r="J185" i="1"/>
  <c r="P184" i="1"/>
  <c r="X184" i="1"/>
  <c r="C184" i="1"/>
  <c r="I184" i="1"/>
  <c r="P183" i="1"/>
  <c r="C183" i="1"/>
  <c r="J183" i="1"/>
  <c r="P182" i="1"/>
  <c r="C182" i="1"/>
  <c r="I182" i="1"/>
  <c r="P181" i="1"/>
  <c r="U181" i="1"/>
  <c r="C181" i="1"/>
  <c r="K181" i="1"/>
  <c r="P180" i="1"/>
  <c r="Q180" i="1"/>
  <c r="C180" i="1"/>
  <c r="J180" i="1"/>
  <c r="W179" i="1"/>
  <c r="P179" i="1"/>
  <c r="X179" i="1"/>
  <c r="P177" i="1"/>
  <c r="X177" i="1"/>
  <c r="C177" i="1"/>
  <c r="F177" i="1"/>
  <c r="W176" i="1"/>
  <c r="P176" i="1"/>
  <c r="X176" i="1"/>
  <c r="C176" i="1"/>
  <c r="K176" i="1"/>
  <c r="P175" i="1"/>
  <c r="T175" i="1"/>
  <c r="P173" i="1"/>
  <c r="C173" i="1"/>
  <c r="L173" i="1"/>
  <c r="P170" i="1"/>
  <c r="P169" i="1"/>
  <c r="P168" i="1"/>
  <c r="Y168" i="1"/>
  <c r="C168" i="1"/>
  <c r="K168" i="1"/>
  <c r="P167" i="1"/>
  <c r="Q167" i="1"/>
  <c r="C167" i="1"/>
  <c r="J167" i="1"/>
  <c r="P166" i="1"/>
  <c r="C166" i="1"/>
  <c r="K166" i="1"/>
  <c r="P165" i="1"/>
  <c r="Y165" i="1"/>
  <c r="C165" i="1"/>
  <c r="J165" i="1"/>
  <c r="P164" i="1"/>
  <c r="Z164" i="1"/>
  <c r="C164" i="1"/>
  <c r="K164" i="1"/>
  <c r="P163" i="1"/>
  <c r="U163" i="1"/>
  <c r="C163" i="1"/>
  <c r="F163" i="1"/>
  <c r="P162" i="1"/>
  <c r="Z162" i="1"/>
  <c r="C162" i="1"/>
  <c r="K162" i="1"/>
  <c r="P161" i="1"/>
  <c r="U161" i="1"/>
  <c r="C161" i="1"/>
  <c r="P160" i="1"/>
  <c r="C160" i="1"/>
  <c r="K160" i="1"/>
  <c r="P159" i="1"/>
  <c r="U159" i="1"/>
  <c r="C159" i="1"/>
  <c r="F159" i="1"/>
  <c r="P158" i="1"/>
  <c r="Z158" i="1"/>
  <c r="C157" i="1"/>
  <c r="J157" i="1"/>
  <c r="P156" i="1"/>
  <c r="W156" i="1"/>
  <c r="C156" i="1"/>
  <c r="K156" i="1"/>
  <c r="P155" i="1"/>
  <c r="X155" i="1"/>
  <c r="C155" i="1"/>
  <c r="F155" i="1"/>
  <c r="P154" i="1"/>
  <c r="C154" i="1"/>
  <c r="K154" i="1"/>
  <c r="P153" i="1"/>
  <c r="C153" i="1"/>
  <c r="J153" i="1"/>
  <c r="Y152" i="1"/>
  <c r="P152" i="1"/>
  <c r="R152" i="1"/>
  <c r="C152" i="1"/>
  <c r="K152" i="1"/>
  <c r="P151" i="1"/>
  <c r="U151" i="1"/>
  <c r="G151" i="1"/>
  <c r="C151" i="1"/>
  <c r="J151" i="1"/>
  <c r="P150" i="1"/>
  <c r="W150" i="1"/>
  <c r="C150" i="1"/>
  <c r="K150" i="1"/>
  <c r="P149" i="1"/>
  <c r="X149" i="1"/>
  <c r="C149" i="1"/>
  <c r="J149" i="1"/>
  <c r="P148" i="1"/>
  <c r="U148" i="1"/>
  <c r="C148" i="1"/>
  <c r="K148" i="1"/>
  <c r="P147" i="1"/>
  <c r="C147" i="1"/>
  <c r="F147" i="1"/>
  <c r="P146" i="1"/>
  <c r="V146" i="1"/>
  <c r="C146" i="1"/>
  <c r="K146" i="1"/>
  <c r="P145" i="1"/>
  <c r="C144" i="1"/>
  <c r="K144" i="1"/>
  <c r="P143" i="1"/>
  <c r="V143" i="1"/>
  <c r="C143" i="1"/>
  <c r="J143" i="1"/>
  <c r="C142" i="1"/>
  <c r="J142" i="1"/>
  <c r="P141" i="1"/>
  <c r="C141" i="1"/>
  <c r="I141" i="1"/>
  <c r="P140" i="1"/>
  <c r="C140" i="1"/>
  <c r="M140" i="1"/>
  <c r="P139" i="1"/>
  <c r="C139" i="1"/>
  <c r="I139" i="1"/>
  <c r="P138" i="1"/>
  <c r="Y138" i="1"/>
  <c r="C138" i="1"/>
  <c r="K138" i="1"/>
  <c r="P137" i="1"/>
  <c r="C137" i="1"/>
  <c r="K137" i="1"/>
  <c r="P136" i="1"/>
  <c r="Q136" i="1"/>
  <c r="C136" i="1"/>
  <c r="K136" i="1"/>
  <c r="P135" i="1"/>
  <c r="Y135" i="1"/>
  <c r="C135" i="1"/>
  <c r="K135" i="1"/>
  <c r="P134" i="1"/>
  <c r="Z134" i="1"/>
  <c r="C134" i="1"/>
  <c r="K134" i="1"/>
  <c r="P133" i="1"/>
  <c r="C133" i="1"/>
  <c r="J133" i="1"/>
  <c r="P132" i="1"/>
  <c r="C132" i="1"/>
  <c r="K132" i="1"/>
  <c r="P131" i="1"/>
  <c r="C131" i="1"/>
  <c r="J131" i="1"/>
  <c r="P130" i="1"/>
  <c r="W130" i="1"/>
  <c r="C130" i="1"/>
  <c r="K130" i="1"/>
  <c r="P129" i="1"/>
  <c r="X129" i="1"/>
  <c r="C129" i="1"/>
  <c r="P128" i="1"/>
  <c r="C128" i="1"/>
  <c r="K128" i="1"/>
  <c r="P127" i="1"/>
  <c r="U127" i="1"/>
  <c r="C127" i="1"/>
  <c r="P126" i="1"/>
  <c r="W126" i="1"/>
  <c r="C126" i="1"/>
  <c r="K126" i="1"/>
  <c r="Q125" i="1"/>
  <c r="P125" i="1"/>
  <c r="U125" i="1"/>
  <c r="C125" i="1"/>
  <c r="G125" i="1"/>
  <c r="P124" i="1"/>
  <c r="V124" i="1"/>
  <c r="C124" i="1"/>
  <c r="K124" i="1"/>
  <c r="P123" i="1"/>
  <c r="Y123" i="1"/>
  <c r="C123" i="1"/>
  <c r="J123" i="1"/>
  <c r="P122" i="1"/>
  <c r="C122" i="1"/>
  <c r="K122" i="1"/>
  <c r="P121" i="1"/>
  <c r="C121" i="1"/>
  <c r="K121" i="1"/>
  <c r="P120" i="1"/>
  <c r="C120" i="1"/>
  <c r="K120" i="1"/>
  <c r="P119" i="1"/>
  <c r="Q119" i="1"/>
  <c r="C119" i="1"/>
  <c r="K119" i="1"/>
  <c r="P118" i="1"/>
  <c r="X118" i="1"/>
  <c r="C118" i="1"/>
  <c r="K118" i="1"/>
  <c r="P117" i="1"/>
  <c r="C117" i="1"/>
  <c r="F117" i="1"/>
  <c r="P116" i="1"/>
  <c r="X116" i="1"/>
  <c r="C116" i="1"/>
  <c r="K116" i="1"/>
  <c r="P115" i="1"/>
  <c r="X115" i="1"/>
  <c r="C115" i="1"/>
  <c r="J115" i="1"/>
  <c r="P114" i="1"/>
  <c r="X114" i="1"/>
  <c r="C114" i="1"/>
  <c r="K114" i="1"/>
  <c r="P113" i="1"/>
  <c r="X113" i="1"/>
  <c r="C113" i="1"/>
  <c r="K113" i="1"/>
  <c r="P112" i="1"/>
  <c r="H112" i="1"/>
  <c r="C112" i="1"/>
  <c r="K112" i="1"/>
  <c r="P111" i="1"/>
  <c r="C111" i="1"/>
  <c r="K111" i="1"/>
  <c r="P110" i="1"/>
  <c r="S110" i="1"/>
  <c r="C110" i="1"/>
  <c r="K110" i="1"/>
  <c r="P109" i="1"/>
  <c r="C109" i="1"/>
  <c r="G109" i="1"/>
  <c r="P108" i="1"/>
  <c r="Y108" i="1"/>
  <c r="C108" i="1"/>
  <c r="K108" i="1"/>
  <c r="P107" i="1"/>
  <c r="C107" i="1"/>
  <c r="J107" i="1"/>
  <c r="C106" i="1"/>
  <c r="K106" i="1"/>
  <c r="P105" i="1"/>
  <c r="U105" i="1"/>
  <c r="C105" i="1"/>
  <c r="K105" i="1"/>
  <c r="P104" i="1"/>
  <c r="S104" i="1"/>
  <c r="M104" i="1"/>
  <c r="H104" i="1"/>
  <c r="C104" i="1"/>
  <c r="K104" i="1"/>
  <c r="P103" i="1"/>
  <c r="Y103" i="1"/>
  <c r="C103" i="1"/>
  <c r="K103" i="1"/>
  <c r="P102" i="1"/>
  <c r="Y102" i="1"/>
  <c r="C102" i="1"/>
  <c r="L102" i="1"/>
  <c r="P101" i="1"/>
  <c r="S101" i="1"/>
  <c r="J101" i="1"/>
  <c r="C101" i="1"/>
  <c r="M101" i="1"/>
  <c r="P100" i="1"/>
  <c r="C100" i="1"/>
  <c r="P99" i="1"/>
  <c r="U99" i="1"/>
  <c r="C99" i="1"/>
  <c r="P98" i="1"/>
  <c r="S98" i="1"/>
  <c r="C98" i="1"/>
  <c r="L98" i="1"/>
  <c r="P97" i="1"/>
  <c r="C97" i="1"/>
  <c r="M97" i="1"/>
  <c r="P96" i="1"/>
  <c r="Y96" i="1"/>
  <c r="C96" i="1"/>
  <c r="H96" i="1"/>
  <c r="P95" i="1"/>
  <c r="C95" i="1"/>
  <c r="I95" i="1"/>
  <c r="P94" i="1"/>
  <c r="W94" i="1"/>
  <c r="C94" i="1"/>
  <c r="L94" i="1"/>
  <c r="P93" i="1"/>
  <c r="Y93" i="1"/>
  <c r="C93" i="1"/>
  <c r="M93" i="1"/>
  <c r="P92" i="1"/>
  <c r="Y92" i="1"/>
  <c r="C92" i="1"/>
  <c r="M92" i="1"/>
  <c r="P91" i="1"/>
  <c r="C91" i="1"/>
  <c r="P90" i="1"/>
  <c r="Z90" i="1"/>
  <c r="C90" i="1"/>
  <c r="L90" i="1"/>
  <c r="P89" i="1"/>
  <c r="C89" i="1"/>
  <c r="M89" i="1"/>
  <c r="P88" i="1"/>
  <c r="X88" i="1"/>
  <c r="C88" i="1"/>
  <c r="L88" i="1"/>
  <c r="Y87" i="1"/>
  <c r="P87" i="1"/>
  <c r="U87" i="1"/>
  <c r="C87" i="1"/>
  <c r="M87" i="1"/>
  <c r="P86" i="1"/>
  <c r="X86" i="1"/>
  <c r="P84" i="1"/>
  <c r="C84" i="1"/>
  <c r="L84" i="1"/>
  <c r="P83" i="1"/>
  <c r="Z83" i="1"/>
  <c r="C83" i="1"/>
  <c r="K83" i="1"/>
  <c r="P82" i="1"/>
  <c r="C82" i="1"/>
  <c r="P81" i="1"/>
  <c r="C81" i="1"/>
  <c r="K81" i="1"/>
  <c r="R80" i="1"/>
  <c r="P80" i="1"/>
  <c r="Y80" i="1"/>
  <c r="C80" i="1"/>
  <c r="L80" i="1"/>
  <c r="P79" i="1"/>
  <c r="Z79" i="1"/>
  <c r="F79" i="1"/>
  <c r="C79" i="1"/>
  <c r="K79" i="1"/>
  <c r="P78" i="1"/>
  <c r="U78" i="1"/>
  <c r="C78" i="1"/>
  <c r="P77" i="1"/>
  <c r="X77" i="1"/>
  <c r="C77" i="1"/>
  <c r="K77" i="1"/>
  <c r="P76" i="1"/>
  <c r="C76" i="1"/>
  <c r="F76" i="1"/>
  <c r="P75" i="1"/>
  <c r="C75" i="1"/>
  <c r="K75" i="1"/>
  <c r="P74" i="1"/>
  <c r="T74" i="1"/>
  <c r="C74" i="1"/>
  <c r="G74" i="1"/>
  <c r="P73" i="1"/>
  <c r="X73" i="1"/>
  <c r="P72" i="1"/>
  <c r="C72" i="1"/>
  <c r="G72" i="1"/>
  <c r="C64" i="1"/>
  <c r="K64" i="1"/>
  <c r="C63" i="1"/>
  <c r="H63" i="1"/>
  <c r="C62" i="1"/>
  <c r="K62" i="1"/>
  <c r="C59" i="1"/>
  <c r="K59" i="1"/>
  <c r="C58" i="1"/>
  <c r="K58" i="1"/>
  <c r="C57" i="1"/>
  <c r="K57" i="1"/>
  <c r="C56" i="1"/>
  <c r="L56" i="1"/>
  <c r="P54" i="1"/>
  <c r="X54" i="1"/>
  <c r="C54" i="1"/>
  <c r="K54" i="1"/>
  <c r="P53" i="1"/>
  <c r="Z53" i="1"/>
  <c r="C53" i="1"/>
  <c r="H53" i="1"/>
  <c r="P52" i="1"/>
  <c r="W52" i="1"/>
  <c r="C52" i="1"/>
  <c r="K52" i="1"/>
  <c r="P51" i="1"/>
  <c r="X51" i="1"/>
  <c r="C51" i="1"/>
  <c r="G51" i="1"/>
  <c r="W50" i="1"/>
  <c r="P50" i="1"/>
  <c r="T50" i="1"/>
  <c r="C50" i="1"/>
  <c r="K50" i="1"/>
  <c r="P49" i="1"/>
  <c r="U49" i="1"/>
  <c r="C49" i="1"/>
  <c r="P48" i="1"/>
  <c r="V48" i="1"/>
  <c r="C48" i="1"/>
  <c r="K48" i="1"/>
  <c r="P47" i="1"/>
  <c r="X47" i="1"/>
  <c r="C47" i="1"/>
  <c r="K47" i="1"/>
  <c r="P46" i="1"/>
  <c r="S46" i="1"/>
  <c r="J46" i="1"/>
  <c r="E46" i="1"/>
  <c r="C46" i="1"/>
  <c r="K46" i="1"/>
  <c r="P45" i="1"/>
  <c r="Z45" i="1"/>
  <c r="C45" i="1"/>
  <c r="P44" i="1"/>
  <c r="V44" i="1"/>
  <c r="C44" i="1"/>
  <c r="K44" i="1"/>
  <c r="P43" i="1"/>
  <c r="C43" i="1"/>
  <c r="K43" i="1"/>
  <c r="P42" i="1"/>
  <c r="C42" i="1"/>
  <c r="L42" i="1"/>
  <c r="P41" i="1"/>
  <c r="X41" i="1"/>
  <c r="C41" i="1"/>
  <c r="K41" i="1"/>
  <c r="P40" i="1"/>
  <c r="Z40" i="1"/>
  <c r="I40" i="1"/>
  <c r="F40" i="1"/>
  <c r="C40" i="1"/>
  <c r="L40" i="1"/>
  <c r="P39" i="1"/>
  <c r="X39" i="1"/>
  <c r="C39" i="1"/>
  <c r="G39" i="1"/>
  <c r="P38" i="1"/>
  <c r="Z38" i="1"/>
  <c r="C38" i="1"/>
  <c r="L38" i="1"/>
  <c r="P37" i="1"/>
  <c r="X37" i="1"/>
  <c r="C37" i="1"/>
  <c r="P36" i="1"/>
  <c r="Z36" i="1"/>
  <c r="C36" i="1"/>
  <c r="L36" i="1"/>
  <c r="P35" i="1"/>
  <c r="Y35" i="1"/>
  <c r="C35" i="1"/>
  <c r="K35" i="1"/>
  <c r="P34" i="1"/>
  <c r="Z34" i="1"/>
  <c r="I34" i="1"/>
  <c r="F34" i="1"/>
  <c r="C34" i="1"/>
  <c r="L34" i="1"/>
  <c r="P33" i="1"/>
  <c r="X33" i="1"/>
  <c r="P32" i="1"/>
  <c r="Z32" i="1"/>
  <c r="P31" i="1"/>
  <c r="X31" i="1"/>
  <c r="C31" i="1"/>
  <c r="G31" i="1"/>
  <c r="P30" i="1"/>
  <c r="Z30" i="1"/>
  <c r="C30" i="1"/>
  <c r="L30" i="1"/>
  <c r="P29" i="1"/>
  <c r="X29" i="1"/>
  <c r="C29" i="1"/>
  <c r="K29" i="1"/>
  <c r="P28" i="1"/>
  <c r="Z28" i="1"/>
  <c r="C28" i="1"/>
  <c r="L28" i="1"/>
  <c r="P27" i="1"/>
  <c r="X27" i="1"/>
  <c r="C27" i="1"/>
  <c r="K27" i="1"/>
  <c r="P26" i="1"/>
  <c r="Z26" i="1"/>
  <c r="I26" i="1"/>
  <c r="C26" i="1"/>
  <c r="L26" i="1"/>
  <c r="P25" i="1"/>
  <c r="Y25" i="1"/>
  <c r="C25" i="1"/>
  <c r="G25" i="1"/>
  <c r="P24" i="1"/>
  <c r="Z24" i="1"/>
  <c r="C24" i="1"/>
  <c r="L24" i="1"/>
  <c r="P23" i="1"/>
  <c r="X23" i="1"/>
  <c r="C23" i="1"/>
  <c r="G23" i="1"/>
  <c r="P22" i="1"/>
  <c r="Z22" i="1"/>
  <c r="C22" i="1"/>
  <c r="L22" i="1"/>
  <c r="P21" i="1"/>
  <c r="X21" i="1"/>
  <c r="C21" i="1"/>
  <c r="P20" i="1"/>
  <c r="Z20" i="1"/>
  <c r="C20" i="1"/>
  <c r="L20" i="1"/>
  <c r="P19" i="1"/>
  <c r="C19" i="1"/>
  <c r="G19" i="1"/>
  <c r="P18" i="1"/>
  <c r="Z18" i="1"/>
  <c r="C18" i="1"/>
  <c r="L18" i="1"/>
  <c r="P17" i="1"/>
  <c r="X17" i="1"/>
  <c r="C17" i="1"/>
  <c r="K17" i="1"/>
  <c r="P16" i="1"/>
  <c r="Z16" i="1"/>
  <c r="C16" i="1"/>
  <c r="L16" i="1"/>
  <c r="P15" i="1"/>
  <c r="Y15" i="1"/>
  <c r="C15" i="1"/>
  <c r="G15" i="1"/>
  <c r="P14" i="1"/>
  <c r="Z14" i="1"/>
  <c r="C14" i="1"/>
  <c r="L14" i="1"/>
  <c r="S13" i="1"/>
  <c r="R13" i="1"/>
  <c r="P13" i="1"/>
  <c r="X13" i="1"/>
  <c r="C13" i="1"/>
  <c r="K13" i="1"/>
  <c r="P12" i="1"/>
  <c r="Z12" i="1"/>
  <c r="C12" i="1"/>
  <c r="L12" i="1"/>
  <c r="P11" i="1"/>
  <c r="X11" i="1"/>
  <c r="C11" i="1"/>
  <c r="K11" i="1"/>
  <c r="P10" i="1"/>
  <c r="Z10" i="1"/>
  <c r="C10" i="1"/>
  <c r="L10" i="1"/>
  <c r="P9" i="1"/>
  <c r="X9" i="1"/>
  <c r="C9" i="1"/>
  <c r="K9" i="1"/>
  <c r="P8" i="1"/>
  <c r="Z8" i="1"/>
  <c r="C8" i="1"/>
  <c r="L8" i="1"/>
  <c r="P7" i="1"/>
  <c r="X7" i="1"/>
  <c r="C7" i="1"/>
  <c r="G7" i="1"/>
  <c r="P6" i="1"/>
  <c r="Z6" i="1"/>
  <c r="C6" i="1"/>
  <c r="L6" i="1"/>
  <c r="P5" i="1"/>
  <c r="X5" i="1"/>
  <c r="C5" i="1"/>
  <c r="K5" i="1"/>
  <c r="R5" i="1"/>
  <c r="S118" i="1"/>
  <c r="T125" i="1"/>
  <c r="Q150" i="1"/>
  <c r="Y175" i="1"/>
  <c r="V5" i="1"/>
  <c r="R150" i="1"/>
  <c r="W164" i="1"/>
  <c r="U98" i="1"/>
  <c r="D144" i="1"/>
  <c r="U45" i="1"/>
  <c r="W136" i="1"/>
  <c r="Q148" i="1"/>
  <c r="E168" i="1"/>
  <c r="R9" i="1"/>
  <c r="I50" i="1"/>
  <c r="J74" i="1"/>
  <c r="H75" i="1"/>
  <c r="Y98" i="1"/>
  <c r="L110" i="1"/>
  <c r="Q116" i="1"/>
  <c r="R148" i="1"/>
  <c r="M152" i="1"/>
  <c r="G167" i="1"/>
  <c r="E75" i="1"/>
  <c r="S93" i="1"/>
  <c r="H138" i="1"/>
  <c r="V9" i="1"/>
  <c r="E34" i="1"/>
  <c r="W34" i="1"/>
  <c r="J62" i="1"/>
  <c r="M75" i="1"/>
  <c r="Y104" i="1"/>
  <c r="D112" i="1"/>
  <c r="R116" i="1"/>
  <c r="E136" i="1"/>
  <c r="Z148" i="1"/>
  <c r="R164" i="1"/>
  <c r="R176" i="1"/>
  <c r="Y196" i="1"/>
  <c r="I22" i="1"/>
  <c r="E48" i="1"/>
  <c r="H77" i="1"/>
  <c r="J81" i="1"/>
  <c r="J89" i="1"/>
  <c r="H136" i="1"/>
  <c r="F144" i="1"/>
  <c r="E154" i="1"/>
  <c r="K155" i="1"/>
  <c r="E187" i="1"/>
  <c r="J48" i="1"/>
  <c r="E79" i="1"/>
  <c r="J83" i="1"/>
  <c r="F101" i="1"/>
  <c r="H106" i="1"/>
  <c r="G141" i="1"/>
  <c r="E152" i="1"/>
  <c r="M154" i="1"/>
  <c r="F167" i="1"/>
  <c r="D168" i="1"/>
  <c r="G184" i="1"/>
  <c r="F187" i="1"/>
  <c r="K183" i="1"/>
  <c r="K187" i="1"/>
  <c r="M38" i="1"/>
  <c r="L52" i="1"/>
  <c r="S21" i="1"/>
  <c r="S39" i="1"/>
  <c r="G41" i="1"/>
  <c r="E42" i="1"/>
  <c r="R47" i="1"/>
  <c r="F72" i="1"/>
  <c r="L77" i="1"/>
  <c r="W79" i="1"/>
  <c r="L81" i="1"/>
  <c r="L83" i="1"/>
  <c r="Q94" i="1"/>
  <c r="I102" i="1"/>
  <c r="J111" i="1"/>
  <c r="F113" i="1"/>
  <c r="Y118" i="1"/>
  <c r="E120" i="1"/>
  <c r="F123" i="1"/>
  <c r="K141" i="1"/>
  <c r="E142" i="1"/>
  <c r="D143" i="1"/>
  <c r="Q143" i="1"/>
  <c r="E150" i="1"/>
  <c r="T151" i="1"/>
  <c r="K153" i="1"/>
  <c r="G157" i="1"/>
  <c r="G159" i="1"/>
  <c r="E160" i="1"/>
  <c r="X163" i="1"/>
  <c r="S168" i="1"/>
  <c r="Y179" i="1"/>
  <c r="M183" i="1"/>
  <c r="S186" i="1"/>
  <c r="G188" i="1"/>
  <c r="T191" i="1"/>
  <c r="M42" i="1"/>
  <c r="L44" i="1"/>
  <c r="Y11" i="1"/>
  <c r="I18" i="1"/>
  <c r="K19" i="1"/>
  <c r="Y21" i="1"/>
  <c r="I24" i="1"/>
  <c r="K25" i="1"/>
  <c r="E26" i="1"/>
  <c r="S29" i="1"/>
  <c r="F30" i="1"/>
  <c r="M34" i="1"/>
  <c r="F38" i="1"/>
  <c r="W38" i="1"/>
  <c r="W39" i="1"/>
  <c r="F42" i="1"/>
  <c r="F44" i="1"/>
  <c r="X46" i="1"/>
  <c r="T47" i="1"/>
  <c r="D50" i="1"/>
  <c r="H51" i="1"/>
  <c r="F52" i="1"/>
  <c r="E54" i="1"/>
  <c r="H56" i="1"/>
  <c r="G63" i="1"/>
  <c r="J72" i="1"/>
  <c r="Y73" i="1"/>
  <c r="D77" i="1"/>
  <c r="M77" i="1"/>
  <c r="J79" i="1"/>
  <c r="E81" i="1"/>
  <c r="E83" i="1"/>
  <c r="H88" i="1"/>
  <c r="E89" i="1"/>
  <c r="E94" i="1"/>
  <c r="L96" i="1"/>
  <c r="F97" i="1"/>
  <c r="I98" i="1"/>
  <c r="F109" i="1"/>
  <c r="D110" i="1"/>
  <c r="U110" i="1"/>
  <c r="L112" i="1"/>
  <c r="Q114" i="1"/>
  <c r="Q118" i="1"/>
  <c r="M120" i="1"/>
  <c r="U134" i="1"/>
  <c r="U135" i="1"/>
  <c r="M136" i="1"/>
  <c r="S138" i="1"/>
  <c r="D141" i="1"/>
  <c r="L141" i="1"/>
  <c r="I142" i="1"/>
  <c r="H143" i="1"/>
  <c r="U143" i="1"/>
  <c r="I144" i="1"/>
  <c r="M150" i="1"/>
  <c r="Y151" i="1"/>
  <c r="M160" i="1"/>
  <c r="Q161" i="1"/>
  <c r="T167" i="1"/>
  <c r="L168" i="1"/>
  <c r="U168" i="1"/>
  <c r="D173" i="1"/>
  <c r="Q175" i="1"/>
  <c r="Y176" i="1"/>
  <c r="Q179" i="1"/>
  <c r="D181" i="1"/>
  <c r="D182" i="1"/>
  <c r="E183" i="1"/>
  <c r="S184" i="1"/>
  <c r="D186" i="1"/>
  <c r="M187" i="1"/>
  <c r="X191" i="1"/>
  <c r="R196" i="1"/>
  <c r="M30" i="1"/>
  <c r="W8" i="1"/>
  <c r="W12" i="1"/>
  <c r="E18" i="1"/>
  <c r="F20" i="1"/>
  <c r="F24" i="1"/>
  <c r="M26" i="1"/>
  <c r="E30" i="1"/>
  <c r="E38" i="1"/>
  <c r="E44" i="1"/>
  <c r="L50" i="1"/>
  <c r="D51" i="1"/>
  <c r="D52" i="1"/>
  <c r="S73" i="1"/>
  <c r="Y7" i="1"/>
  <c r="F14" i="1"/>
  <c r="M18" i="1"/>
  <c r="F26" i="1"/>
  <c r="W28" i="1"/>
  <c r="W29" i="1"/>
  <c r="I30" i="1"/>
  <c r="I38" i="1"/>
  <c r="W40" i="1"/>
  <c r="I42" i="1"/>
  <c r="J44" i="1"/>
  <c r="F50" i="1"/>
  <c r="I52" i="1"/>
  <c r="J54" i="1"/>
  <c r="E77" i="1"/>
  <c r="L79" i="1"/>
  <c r="F81" i="1"/>
  <c r="F83" i="1"/>
  <c r="F89" i="1"/>
  <c r="I90" i="1"/>
  <c r="I94" i="1"/>
  <c r="J97" i="1"/>
  <c r="E101" i="1"/>
  <c r="E104" i="1"/>
  <c r="U104" i="1"/>
  <c r="J109" i="1"/>
  <c r="H110" i="1"/>
  <c r="Y110" i="1"/>
  <c r="R114" i="1"/>
  <c r="R118" i="1"/>
  <c r="U138" i="1"/>
  <c r="G140" i="1"/>
  <c r="E141" i="1"/>
  <c r="L144" i="1"/>
  <c r="U158" i="1"/>
  <c r="Y159" i="1"/>
  <c r="T161" i="1"/>
  <c r="M168" i="1"/>
  <c r="E173" i="1"/>
  <c r="U175" i="1"/>
  <c r="Q176" i="1"/>
  <c r="R179" i="1"/>
  <c r="G180" i="1"/>
  <c r="H182" i="1"/>
  <c r="F183" i="1"/>
  <c r="H186" i="1"/>
  <c r="Y188" i="1"/>
  <c r="K191" i="1"/>
  <c r="S196" i="1"/>
  <c r="X19" i="1"/>
  <c r="R19" i="1"/>
  <c r="S19" i="1"/>
  <c r="Y43" i="1"/>
  <c r="X43" i="1"/>
  <c r="X75" i="1"/>
  <c r="S75" i="1"/>
  <c r="Y75" i="1"/>
  <c r="Y89" i="1"/>
  <c r="W89" i="1"/>
  <c r="Y97" i="1"/>
  <c r="Q97" i="1"/>
  <c r="S97" i="1"/>
  <c r="X122" i="1"/>
  <c r="W122" i="1"/>
  <c r="Q122" i="1"/>
  <c r="Y122" i="1"/>
  <c r="R122" i="1"/>
  <c r="X128" i="1"/>
  <c r="Q128" i="1"/>
  <c r="R128" i="1"/>
  <c r="U132" i="1"/>
  <c r="V132" i="1"/>
  <c r="U139" i="1"/>
  <c r="W139" i="1"/>
  <c r="S160" i="1"/>
  <c r="R160" i="1"/>
  <c r="U160" i="1"/>
  <c r="Z160" i="1"/>
  <c r="W19" i="1"/>
  <c r="T43" i="1"/>
  <c r="W97" i="1"/>
  <c r="S122" i="1"/>
  <c r="V128" i="1"/>
  <c r="S154" i="1"/>
  <c r="Y154" i="1"/>
  <c r="Q154" i="1"/>
  <c r="Y160" i="1"/>
  <c r="Y169" i="1"/>
  <c r="U169" i="1"/>
  <c r="S169" i="1"/>
  <c r="Z169" i="1"/>
  <c r="X15" i="1"/>
  <c r="R15" i="1"/>
  <c r="S15" i="1"/>
  <c r="Y19" i="1"/>
  <c r="X25" i="1"/>
  <c r="R25" i="1"/>
  <c r="S25" i="1"/>
  <c r="X35" i="1"/>
  <c r="R35" i="1"/>
  <c r="S35" i="1"/>
  <c r="V42" i="1"/>
  <c r="X42" i="1"/>
  <c r="X53" i="1"/>
  <c r="R53" i="1"/>
  <c r="Y53" i="1"/>
  <c r="T76" i="1"/>
  <c r="U76" i="1"/>
  <c r="Y84" i="1"/>
  <c r="Q84" i="1"/>
  <c r="R84" i="1"/>
  <c r="X96" i="1"/>
  <c r="R96" i="1"/>
  <c r="S96" i="1"/>
  <c r="S100" i="1"/>
  <c r="U100" i="1"/>
  <c r="Y100" i="1"/>
  <c r="U121" i="1"/>
  <c r="X121" i="1"/>
  <c r="V122" i="1"/>
  <c r="X126" i="1"/>
  <c r="R126" i="1"/>
  <c r="V126" i="1"/>
  <c r="W128" i="1"/>
  <c r="X130" i="1"/>
  <c r="Q130" i="1"/>
  <c r="R130" i="1"/>
  <c r="U133" i="1"/>
  <c r="T133" i="1"/>
  <c r="Y133" i="1"/>
  <c r="Q133" i="1"/>
  <c r="Z154" i="1"/>
  <c r="Z170" i="1"/>
  <c r="S170" i="1"/>
  <c r="W170" i="1"/>
  <c r="R170" i="1"/>
  <c r="W15" i="1"/>
  <c r="W25" i="1"/>
  <c r="W35" i="1"/>
  <c r="Z49" i="1"/>
  <c r="Q53" i="1"/>
  <c r="V84" i="1"/>
  <c r="S92" i="1"/>
  <c r="U92" i="1"/>
  <c r="X94" i="1"/>
  <c r="R94" i="1"/>
  <c r="V94" i="1"/>
  <c r="W96" i="1"/>
  <c r="Y101" i="1"/>
  <c r="W101" i="1"/>
  <c r="Q103" i="1"/>
  <c r="Q126" i="1"/>
  <c r="V130" i="1"/>
  <c r="T140" i="1"/>
  <c r="Q140" i="1"/>
  <c r="W140" i="1"/>
  <c r="S162" i="1"/>
  <c r="R162" i="1"/>
  <c r="Y162" i="1"/>
  <c r="V173" i="1"/>
  <c r="W173" i="1"/>
  <c r="W134" i="1"/>
  <c r="Z152" i="1"/>
  <c r="V184" i="1"/>
  <c r="Q5" i="1"/>
  <c r="S7" i="1"/>
  <c r="S8" i="1"/>
  <c r="Q9" i="1"/>
  <c r="S11" i="1"/>
  <c r="S12" i="1"/>
  <c r="Q13" i="1"/>
  <c r="W13" i="1"/>
  <c r="W14" i="1"/>
  <c r="R29" i="1"/>
  <c r="R39" i="1"/>
  <c r="Q80" i="1"/>
  <c r="W83" i="1"/>
  <c r="Q93" i="1"/>
  <c r="W114" i="1"/>
  <c r="W116" i="1"/>
  <c r="W118" i="1"/>
  <c r="Y119" i="1"/>
  <c r="Y127" i="1"/>
  <c r="R134" i="1"/>
  <c r="T135" i="1"/>
  <c r="R136" i="1"/>
  <c r="Q138" i="1"/>
  <c r="W146" i="1"/>
  <c r="W148" i="1"/>
  <c r="Z150" i="1"/>
  <c r="Q151" i="1"/>
  <c r="S152" i="1"/>
  <c r="R158" i="1"/>
  <c r="T159" i="1"/>
  <c r="Q164" i="1"/>
  <c r="Q168" i="1"/>
  <c r="Z168" i="1"/>
  <c r="V176" i="1"/>
  <c r="V179" i="1"/>
  <c r="R184" i="1"/>
  <c r="Y184" i="1"/>
  <c r="R186" i="1"/>
  <c r="Y186" i="1"/>
  <c r="W188" i="1"/>
  <c r="S191" i="1"/>
  <c r="W192" i="1"/>
  <c r="Q196" i="1"/>
  <c r="W196" i="1"/>
  <c r="Z136" i="1"/>
  <c r="W158" i="1"/>
  <c r="V186" i="1"/>
  <c r="W5" i="1"/>
  <c r="W9" i="1"/>
  <c r="V13" i="1"/>
  <c r="Y29" i="1"/>
  <c r="Y39" i="1"/>
  <c r="V114" i="1"/>
  <c r="V116" i="1"/>
  <c r="Y125" i="1"/>
  <c r="Q134" i="1"/>
  <c r="Q135" i="1"/>
  <c r="Q158" i="1"/>
  <c r="Q159" i="1"/>
  <c r="Y161" i="1"/>
  <c r="S176" i="1"/>
  <c r="S179" i="1"/>
  <c r="Q184" i="1"/>
  <c r="W184" i="1"/>
  <c r="Q186" i="1"/>
  <c r="W186" i="1"/>
  <c r="X187" i="1"/>
  <c r="V196" i="1"/>
  <c r="Z17" i="1"/>
  <c r="U23" i="1"/>
  <c r="Z23" i="1"/>
  <c r="U27" i="1"/>
  <c r="Z27" i="1"/>
  <c r="U33" i="1"/>
  <c r="Z33" i="1"/>
  <c r="U37" i="1"/>
  <c r="Z37" i="1"/>
  <c r="Z41" i="1"/>
  <c r="Y74" i="1"/>
  <c r="Z77" i="1"/>
  <c r="U86" i="1"/>
  <c r="U90" i="1"/>
  <c r="Z108" i="1"/>
  <c r="U109" i="1"/>
  <c r="Q109" i="1"/>
  <c r="T109" i="1"/>
  <c r="X112" i="1"/>
  <c r="V112" i="1"/>
  <c r="Q112" i="1"/>
  <c r="W112" i="1"/>
  <c r="R112" i="1"/>
  <c r="Z112" i="1"/>
  <c r="X120" i="1"/>
  <c r="W120" i="1"/>
  <c r="R120" i="1"/>
  <c r="Y120" i="1"/>
  <c r="S120" i="1"/>
  <c r="X131" i="1"/>
  <c r="Y131" i="1"/>
  <c r="X182" i="1"/>
  <c r="Y182" i="1"/>
  <c r="S182" i="1"/>
  <c r="W182" i="1"/>
  <c r="Q182" i="1"/>
  <c r="Z182" i="1"/>
  <c r="R182" i="1"/>
  <c r="U11" i="1"/>
  <c r="Z11" i="1"/>
  <c r="Z21" i="1"/>
  <c r="Q23" i="1"/>
  <c r="S24" i="1"/>
  <c r="Q27" i="1"/>
  <c r="V33" i="1"/>
  <c r="Q37" i="1"/>
  <c r="Q41" i="1"/>
  <c r="V41" i="1"/>
  <c r="Z46" i="1"/>
  <c r="Q51" i="1"/>
  <c r="U75" i="1"/>
  <c r="Z75" i="1"/>
  <c r="X79" i="1"/>
  <c r="X83" i="1"/>
  <c r="Q86" i="1"/>
  <c r="X89" i="1"/>
  <c r="W90" i="1"/>
  <c r="U95" i="1"/>
  <c r="Y95" i="1"/>
  <c r="S102" i="1"/>
  <c r="X107" i="1"/>
  <c r="Y107" i="1"/>
  <c r="Y109" i="1"/>
  <c r="T111" i="1"/>
  <c r="U111" i="1"/>
  <c r="Q120" i="1"/>
  <c r="X124" i="1"/>
  <c r="W124" i="1"/>
  <c r="R124" i="1"/>
  <c r="Y124" i="1"/>
  <c r="S124" i="1"/>
  <c r="X141" i="1"/>
  <c r="V141" i="1"/>
  <c r="Q141" i="1"/>
  <c r="Y141" i="1"/>
  <c r="R141" i="1"/>
  <c r="Z141" i="1"/>
  <c r="S141" i="1"/>
  <c r="T145" i="1"/>
  <c r="Y145" i="1"/>
  <c r="Q145" i="1"/>
  <c r="S145" i="1"/>
  <c r="U5" i="1"/>
  <c r="Z5" i="1"/>
  <c r="W6" i="1"/>
  <c r="R7" i="1"/>
  <c r="W7" i="1"/>
  <c r="U9" i="1"/>
  <c r="Z9" i="1"/>
  <c r="W10" i="1"/>
  <c r="R11" i="1"/>
  <c r="W11" i="1"/>
  <c r="U13" i="1"/>
  <c r="Z13" i="1"/>
  <c r="S14" i="1"/>
  <c r="Q15" i="1"/>
  <c r="V15" i="1"/>
  <c r="S17" i="1"/>
  <c r="Y17" i="1"/>
  <c r="W18" i="1"/>
  <c r="Q19" i="1"/>
  <c r="V19" i="1"/>
  <c r="W20" i="1"/>
  <c r="R21" i="1"/>
  <c r="W21" i="1"/>
  <c r="S23" i="1"/>
  <c r="Y23" i="1"/>
  <c r="Q25" i="1"/>
  <c r="V25" i="1"/>
  <c r="S27" i="1"/>
  <c r="Y27" i="1"/>
  <c r="S28" i="1"/>
  <c r="Q29" i="1"/>
  <c r="V29" i="1"/>
  <c r="S31" i="1"/>
  <c r="Y31" i="1"/>
  <c r="W32" i="1"/>
  <c r="S33" i="1"/>
  <c r="Y33" i="1"/>
  <c r="S34" i="1"/>
  <c r="Q35" i="1"/>
  <c r="V35" i="1"/>
  <c r="S37" i="1"/>
  <c r="Y37" i="1"/>
  <c r="S38" i="1"/>
  <c r="Q39" i="1"/>
  <c r="V39" i="1"/>
  <c r="S40" i="1"/>
  <c r="S41" i="1"/>
  <c r="Y41" i="1"/>
  <c r="S42" i="1"/>
  <c r="R43" i="1"/>
  <c r="T46" i="1"/>
  <c r="Y47" i="1"/>
  <c r="U51" i="1"/>
  <c r="V53" i="1"/>
  <c r="R73" i="1"/>
  <c r="W73" i="1"/>
  <c r="U74" i="1"/>
  <c r="R75" i="1"/>
  <c r="W75" i="1"/>
  <c r="S77" i="1"/>
  <c r="Y77" i="1"/>
  <c r="S79" i="1"/>
  <c r="X80" i="1"/>
  <c r="S83" i="1"/>
  <c r="X84" i="1"/>
  <c r="S86" i="1"/>
  <c r="Y86" i="1"/>
  <c r="S88" i="1"/>
  <c r="Y88" i="1"/>
  <c r="S89" i="1"/>
  <c r="S90" i="1"/>
  <c r="X92" i="1"/>
  <c r="V92" i="1"/>
  <c r="Q92" i="1"/>
  <c r="W92" i="1"/>
  <c r="R92" i="1"/>
  <c r="Z92" i="1"/>
  <c r="T103" i="1"/>
  <c r="U103" i="1"/>
  <c r="Y111" i="1"/>
  <c r="Y112" i="1"/>
  <c r="V120" i="1"/>
  <c r="U124" i="1"/>
  <c r="W141" i="1"/>
  <c r="X145" i="1"/>
  <c r="U177" i="1"/>
  <c r="W181" i="1"/>
  <c r="Q181" i="1"/>
  <c r="X188" i="1"/>
  <c r="V188" i="1"/>
  <c r="Q188" i="1"/>
  <c r="Z188" i="1"/>
  <c r="S188" i="1"/>
  <c r="U188" i="1"/>
  <c r="U17" i="1"/>
  <c r="U31" i="1"/>
  <c r="Z31" i="1"/>
  <c r="U41" i="1"/>
  <c r="V51" i="1"/>
  <c r="U77" i="1"/>
  <c r="Z86" i="1"/>
  <c r="U88" i="1"/>
  <c r="Z88" i="1"/>
  <c r="X90" i="1"/>
  <c r="V90" i="1"/>
  <c r="X102" i="1"/>
  <c r="V102" i="1"/>
  <c r="Q102" i="1"/>
  <c r="W102" i="1"/>
  <c r="R102" i="1"/>
  <c r="Z102" i="1"/>
  <c r="X108" i="1"/>
  <c r="V108" i="1"/>
  <c r="Q108" i="1"/>
  <c r="W108" i="1"/>
  <c r="R108" i="1"/>
  <c r="U117" i="1"/>
  <c r="Q117" i="1"/>
  <c r="T117" i="1"/>
  <c r="Z120" i="1"/>
  <c r="X156" i="1"/>
  <c r="Y156" i="1"/>
  <c r="S156" i="1"/>
  <c r="Z156" i="1"/>
  <c r="R156" i="1"/>
  <c r="U156" i="1"/>
  <c r="X166" i="1"/>
  <c r="Y166" i="1"/>
  <c r="S166" i="1"/>
  <c r="W166" i="1"/>
  <c r="Q166" i="1"/>
  <c r="Z166" i="1"/>
  <c r="R166" i="1"/>
  <c r="X183" i="1"/>
  <c r="Q183" i="1"/>
  <c r="S183" i="1"/>
  <c r="T183" i="1"/>
  <c r="W189" i="1"/>
  <c r="U189" i="1"/>
  <c r="U7" i="1"/>
  <c r="Z7" i="1"/>
  <c r="S16" i="1"/>
  <c r="Q17" i="1"/>
  <c r="V17" i="1"/>
  <c r="U21" i="1"/>
  <c r="S22" i="1"/>
  <c r="V23" i="1"/>
  <c r="S26" i="1"/>
  <c r="V27" i="1"/>
  <c r="S30" i="1"/>
  <c r="Q31" i="1"/>
  <c r="V31" i="1"/>
  <c r="Q33" i="1"/>
  <c r="S36" i="1"/>
  <c r="V37" i="1"/>
  <c r="Y51" i="1"/>
  <c r="U73" i="1"/>
  <c r="Z73" i="1"/>
  <c r="Q74" i="1"/>
  <c r="Q77" i="1"/>
  <c r="V77" i="1"/>
  <c r="V86" i="1"/>
  <c r="Q88" i="1"/>
  <c r="V88" i="1"/>
  <c r="Q90" i="1"/>
  <c r="S108" i="1"/>
  <c r="S112" i="1"/>
  <c r="Y117" i="1"/>
  <c r="Z124" i="1"/>
  <c r="X146" i="1"/>
  <c r="Y146" i="1"/>
  <c r="S146" i="1"/>
  <c r="Z146" i="1"/>
  <c r="R146" i="1"/>
  <c r="U146" i="1"/>
  <c r="T153" i="1"/>
  <c r="U153" i="1"/>
  <c r="Y153" i="1"/>
  <c r="Q156" i="1"/>
  <c r="U166" i="1"/>
  <c r="X173" i="1"/>
  <c r="Y173" i="1"/>
  <c r="S173" i="1"/>
  <c r="Z173" i="1"/>
  <c r="R173" i="1"/>
  <c r="U173" i="1"/>
  <c r="U182" i="1"/>
  <c r="W183" i="1"/>
  <c r="W185" i="1"/>
  <c r="U185" i="1"/>
  <c r="X192" i="1"/>
  <c r="Y192" i="1"/>
  <c r="S192" i="1"/>
  <c r="Z192" i="1"/>
  <c r="R192" i="1"/>
  <c r="U192" i="1"/>
  <c r="S5" i="1"/>
  <c r="Y5" i="1"/>
  <c r="S6" i="1"/>
  <c r="Q7" i="1"/>
  <c r="V7" i="1"/>
  <c r="S9" i="1"/>
  <c r="Y9" i="1"/>
  <c r="S10" i="1"/>
  <c r="Q11" i="1"/>
  <c r="V11" i="1"/>
  <c r="Y13" i="1"/>
  <c r="U15" i="1"/>
  <c r="Z15" i="1"/>
  <c r="W16" i="1"/>
  <c r="R17" i="1"/>
  <c r="W17" i="1"/>
  <c r="S18" i="1"/>
  <c r="U19" i="1"/>
  <c r="Z19" i="1"/>
  <c r="S20" i="1"/>
  <c r="Q21" i="1"/>
  <c r="V21" i="1"/>
  <c r="W22" i="1"/>
  <c r="R23" i="1"/>
  <c r="W23" i="1"/>
  <c r="W24" i="1"/>
  <c r="U25" i="1"/>
  <c r="Z25" i="1"/>
  <c r="W26" i="1"/>
  <c r="R27" i="1"/>
  <c r="W27" i="1"/>
  <c r="U29" i="1"/>
  <c r="Z29" i="1"/>
  <c r="W30" i="1"/>
  <c r="R31" i="1"/>
  <c r="W31" i="1"/>
  <c r="S32" i="1"/>
  <c r="R33" i="1"/>
  <c r="W33" i="1"/>
  <c r="U35" i="1"/>
  <c r="Z35" i="1"/>
  <c r="W36" i="1"/>
  <c r="R37" i="1"/>
  <c r="W37" i="1"/>
  <c r="U39" i="1"/>
  <c r="Z39" i="1"/>
  <c r="R41" i="1"/>
  <c r="W41" i="1"/>
  <c r="R51" i="1"/>
  <c r="Z51" i="1"/>
  <c r="U53" i="1"/>
  <c r="Q73" i="1"/>
  <c r="V73" i="1"/>
  <c r="Q75" i="1"/>
  <c r="V75" i="1"/>
  <c r="R77" i="1"/>
  <c r="W77" i="1"/>
  <c r="R79" i="1"/>
  <c r="V80" i="1"/>
  <c r="R83" i="1"/>
  <c r="R86" i="1"/>
  <c r="W86" i="1"/>
  <c r="R88" i="1"/>
  <c r="W88" i="1"/>
  <c r="Q89" i="1"/>
  <c r="R90" i="1"/>
  <c r="Y90" i="1"/>
  <c r="X98" i="1"/>
  <c r="V98" i="1"/>
  <c r="Q98" i="1"/>
  <c r="W98" i="1"/>
  <c r="R98" i="1"/>
  <c r="Z98" i="1"/>
  <c r="X100" i="1"/>
  <c r="V100" i="1"/>
  <c r="Q100" i="1"/>
  <c r="W100" i="1"/>
  <c r="R100" i="1"/>
  <c r="Z100" i="1"/>
  <c r="U102" i="1"/>
  <c r="X104" i="1"/>
  <c r="V104" i="1"/>
  <c r="Q104" i="1"/>
  <c r="W104" i="1"/>
  <c r="R104" i="1"/>
  <c r="Z104" i="1"/>
  <c r="Q107" i="1"/>
  <c r="U108" i="1"/>
  <c r="X110" i="1"/>
  <c r="V110" i="1"/>
  <c r="Q110" i="1"/>
  <c r="W110" i="1"/>
  <c r="R110" i="1"/>
  <c r="Z110" i="1"/>
  <c r="Q111" i="1"/>
  <c r="U112" i="1"/>
  <c r="T119" i="1"/>
  <c r="U119" i="1"/>
  <c r="U120" i="1"/>
  <c r="Q124" i="1"/>
  <c r="Q127" i="1"/>
  <c r="T127" i="1"/>
  <c r="X132" i="1"/>
  <c r="W132" i="1"/>
  <c r="R132" i="1"/>
  <c r="Y132" i="1"/>
  <c r="Q132" i="1"/>
  <c r="Z132" i="1"/>
  <c r="S132" i="1"/>
  <c r="X139" i="1"/>
  <c r="V139" i="1"/>
  <c r="Q139" i="1"/>
  <c r="Y139" i="1"/>
  <c r="R139" i="1"/>
  <c r="Z139" i="1"/>
  <c r="S139" i="1"/>
  <c r="U141" i="1"/>
  <c r="W145" i="1"/>
  <c r="Q146" i="1"/>
  <c r="Q153" i="1"/>
  <c r="U155" i="1"/>
  <c r="V156" i="1"/>
  <c r="V166" i="1"/>
  <c r="Q173" i="1"/>
  <c r="V182" i="1"/>
  <c r="Y183" i="1"/>
  <c r="Q185" i="1"/>
  <c r="Y187" i="1"/>
  <c r="S187" i="1"/>
  <c r="Q187" i="1"/>
  <c r="T187" i="1"/>
  <c r="Q192" i="1"/>
  <c r="X93" i="1"/>
  <c r="U94" i="1"/>
  <c r="Z94" i="1"/>
  <c r="Q96" i="1"/>
  <c r="V96" i="1"/>
  <c r="Q101" i="1"/>
  <c r="U114" i="1"/>
  <c r="Z114" i="1"/>
  <c r="U116" i="1"/>
  <c r="Z116" i="1"/>
  <c r="V118" i="1"/>
  <c r="U126" i="1"/>
  <c r="Z126" i="1"/>
  <c r="U128" i="1"/>
  <c r="Z128" i="1"/>
  <c r="U130" i="1"/>
  <c r="Z130" i="1"/>
  <c r="X136" i="1"/>
  <c r="Y136" i="1"/>
  <c r="S136" i="1"/>
  <c r="V136" i="1"/>
  <c r="X150" i="1"/>
  <c r="Y150" i="1"/>
  <c r="S150" i="1"/>
  <c r="V150" i="1"/>
  <c r="X152" i="1"/>
  <c r="V152" i="1"/>
  <c r="Q152" i="1"/>
  <c r="W152" i="1"/>
  <c r="X154" i="1"/>
  <c r="W154" i="1"/>
  <c r="R154" i="1"/>
  <c r="V154" i="1"/>
  <c r="X162" i="1"/>
  <c r="V162" i="1"/>
  <c r="Q162" i="1"/>
  <c r="W162" i="1"/>
  <c r="X164" i="1"/>
  <c r="Y164" i="1"/>
  <c r="S164" i="1"/>
  <c r="V164" i="1"/>
  <c r="U167" i="1"/>
  <c r="Y167" i="1"/>
  <c r="X168" i="1"/>
  <c r="W168" i="1"/>
  <c r="R168" i="1"/>
  <c r="V168" i="1"/>
  <c r="R169" i="1"/>
  <c r="W93" i="1"/>
  <c r="S94" i="1"/>
  <c r="Y94" i="1"/>
  <c r="U96" i="1"/>
  <c r="Z96" i="1"/>
  <c r="X97" i="1"/>
  <c r="X101" i="1"/>
  <c r="S114" i="1"/>
  <c r="Y114" i="1"/>
  <c r="S116" i="1"/>
  <c r="Y116" i="1"/>
  <c r="U118" i="1"/>
  <c r="Z118" i="1"/>
  <c r="U122" i="1"/>
  <c r="Z122" i="1"/>
  <c r="S126" i="1"/>
  <c r="Y126" i="1"/>
  <c r="S128" i="1"/>
  <c r="Y128" i="1"/>
  <c r="S130" i="1"/>
  <c r="Y130" i="1"/>
  <c r="X134" i="1"/>
  <c r="Y134" i="1"/>
  <c r="S134" i="1"/>
  <c r="V134" i="1"/>
  <c r="U136" i="1"/>
  <c r="Z138" i="1"/>
  <c r="W138" i="1"/>
  <c r="R138" i="1"/>
  <c r="V138" i="1"/>
  <c r="Y140" i="1"/>
  <c r="S140" i="1"/>
  <c r="X140" i="1"/>
  <c r="X148" i="1"/>
  <c r="Y148" i="1"/>
  <c r="S148" i="1"/>
  <c r="V148" i="1"/>
  <c r="Y149" i="1"/>
  <c r="Q149" i="1"/>
  <c r="U150" i="1"/>
  <c r="U152" i="1"/>
  <c r="U154" i="1"/>
  <c r="X158" i="1"/>
  <c r="Y158" i="1"/>
  <c r="S158" i="1"/>
  <c r="V158" i="1"/>
  <c r="X160" i="1"/>
  <c r="V160" i="1"/>
  <c r="Q160" i="1"/>
  <c r="W160" i="1"/>
  <c r="U162" i="1"/>
  <c r="U164" i="1"/>
  <c r="X169" i="1"/>
  <c r="V169" i="1"/>
  <c r="Q169" i="1"/>
  <c r="W169" i="1"/>
  <c r="X170" i="1"/>
  <c r="U176" i="1"/>
  <c r="Z176" i="1"/>
  <c r="U179" i="1"/>
  <c r="Z179" i="1"/>
  <c r="U184" i="1"/>
  <c r="Z184" i="1"/>
  <c r="U186" i="1"/>
  <c r="Z186" i="1"/>
  <c r="U196" i="1"/>
  <c r="Z196" i="1"/>
  <c r="G9" i="1"/>
  <c r="I10" i="1"/>
  <c r="M10" i="1"/>
  <c r="E10" i="1"/>
  <c r="I176" i="1"/>
  <c r="E176" i="1"/>
  <c r="M176" i="1"/>
  <c r="K177" i="1"/>
  <c r="I181" i="1"/>
  <c r="G183" i="1"/>
  <c r="D184" i="1"/>
  <c r="K184" i="1"/>
  <c r="E185" i="1"/>
  <c r="G187" i="1"/>
  <c r="D188" i="1"/>
  <c r="L188" i="1"/>
  <c r="I189" i="1"/>
  <c r="F191" i="1"/>
  <c r="M196" i="1"/>
  <c r="H176" i="1"/>
  <c r="F180" i="1"/>
  <c r="J181" i="1"/>
  <c r="E184" i="1"/>
  <c r="L184" i="1"/>
  <c r="I185" i="1"/>
  <c r="E188" i="1"/>
  <c r="J189" i="1"/>
  <c r="G191" i="1"/>
  <c r="D176" i="1"/>
  <c r="L176" i="1"/>
  <c r="E181" i="1"/>
  <c r="I168" i="1"/>
  <c r="K173" i="1"/>
  <c r="H168" i="1"/>
  <c r="I173" i="1"/>
  <c r="I162" i="1"/>
  <c r="I164" i="1"/>
  <c r="I166" i="1"/>
  <c r="J159" i="1"/>
  <c r="H160" i="1"/>
  <c r="D162" i="1"/>
  <c r="L162" i="1"/>
  <c r="D164" i="1"/>
  <c r="L164" i="1"/>
  <c r="F165" i="1"/>
  <c r="D166" i="1"/>
  <c r="L166" i="1"/>
  <c r="I160" i="1"/>
  <c r="E162" i="1"/>
  <c r="M162" i="1"/>
  <c r="E164" i="1"/>
  <c r="M164" i="1"/>
  <c r="G165" i="1"/>
  <c r="E166" i="1"/>
  <c r="M166" i="1"/>
  <c r="F157" i="1"/>
  <c r="D160" i="1"/>
  <c r="L160" i="1"/>
  <c r="H162" i="1"/>
  <c r="H164" i="1"/>
  <c r="H166" i="1"/>
  <c r="E146" i="1"/>
  <c r="L146" i="1"/>
  <c r="K147" i="1"/>
  <c r="E148" i="1"/>
  <c r="M148" i="1"/>
  <c r="G149" i="1"/>
  <c r="I150" i="1"/>
  <c r="I152" i="1"/>
  <c r="I154" i="1"/>
  <c r="E156" i="1"/>
  <c r="M156" i="1"/>
  <c r="I146" i="1"/>
  <c r="I148" i="1"/>
  <c r="E144" i="1"/>
  <c r="J144" i="1"/>
  <c r="G146" i="1"/>
  <c r="H148" i="1"/>
  <c r="D150" i="1"/>
  <c r="L150" i="1"/>
  <c r="F151" i="1"/>
  <c r="D152" i="1"/>
  <c r="L152" i="1"/>
  <c r="D154" i="1"/>
  <c r="L154" i="1"/>
  <c r="H156" i="1"/>
  <c r="I156" i="1"/>
  <c r="H144" i="1"/>
  <c r="M144" i="1"/>
  <c r="D146" i="1"/>
  <c r="D148" i="1"/>
  <c r="L148" i="1"/>
  <c r="F149" i="1"/>
  <c r="H150" i="1"/>
  <c r="H152" i="1"/>
  <c r="H154" i="1"/>
  <c r="D156" i="1"/>
  <c r="L156" i="1"/>
  <c r="L122" i="1"/>
  <c r="D122" i="1"/>
  <c r="H122" i="1"/>
  <c r="E134" i="1"/>
  <c r="I138" i="1"/>
  <c r="D139" i="1"/>
  <c r="J140" i="1"/>
  <c r="I136" i="1"/>
  <c r="D138" i="1"/>
  <c r="L138" i="1"/>
  <c r="H139" i="1"/>
  <c r="E140" i="1"/>
  <c r="K140" i="1"/>
  <c r="D136" i="1"/>
  <c r="L136" i="1"/>
  <c r="E138" i="1"/>
  <c r="M138" i="1"/>
  <c r="F140" i="1"/>
  <c r="M134" i="1"/>
  <c r="E128" i="1"/>
  <c r="E132" i="1"/>
  <c r="G133" i="1"/>
  <c r="M128" i="1"/>
  <c r="M132" i="1"/>
  <c r="I126" i="1"/>
  <c r="I130" i="1"/>
  <c r="I122" i="1"/>
  <c r="H124" i="1"/>
  <c r="J125" i="1"/>
  <c r="H126" i="1"/>
  <c r="D128" i="1"/>
  <c r="L128" i="1"/>
  <c r="H130" i="1"/>
  <c r="D132" i="1"/>
  <c r="L132" i="1"/>
  <c r="F133" i="1"/>
  <c r="D134" i="1"/>
  <c r="L134" i="1"/>
  <c r="E122" i="1"/>
  <c r="M122" i="1"/>
  <c r="G123" i="1"/>
  <c r="D124" i="1"/>
  <c r="L124" i="1"/>
  <c r="F125" i="1"/>
  <c r="D126" i="1"/>
  <c r="L126" i="1"/>
  <c r="H128" i="1"/>
  <c r="D130" i="1"/>
  <c r="L130" i="1"/>
  <c r="F131" i="1"/>
  <c r="H132" i="1"/>
  <c r="H134" i="1"/>
  <c r="I124" i="1"/>
  <c r="E124" i="1"/>
  <c r="M124" i="1"/>
  <c r="E126" i="1"/>
  <c r="M126" i="1"/>
  <c r="I128" i="1"/>
  <c r="E130" i="1"/>
  <c r="M130" i="1"/>
  <c r="G131" i="1"/>
  <c r="I132" i="1"/>
  <c r="I134" i="1"/>
  <c r="I118" i="1"/>
  <c r="E114" i="1"/>
  <c r="M114" i="1"/>
  <c r="G115" i="1"/>
  <c r="E116" i="1"/>
  <c r="M116" i="1"/>
  <c r="G117" i="1"/>
  <c r="E118" i="1"/>
  <c r="M118" i="1"/>
  <c r="I120" i="1"/>
  <c r="I110" i="1"/>
  <c r="I112" i="1"/>
  <c r="H114" i="1"/>
  <c r="H116" i="1"/>
  <c r="J117" i="1"/>
  <c r="H118" i="1"/>
  <c r="D120" i="1"/>
  <c r="L120" i="1"/>
  <c r="I114" i="1"/>
  <c r="I116" i="1"/>
  <c r="E110" i="1"/>
  <c r="M110" i="1"/>
  <c r="E112" i="1"/>
  <c r="M112" i="1"/>
  <c r="D114" i="1"/>
  <c r="L114" i="1"/>
  <c r="F115" i="1"/>
  <c r="D116" i="1"/>
  <c r="L116" i="1"/>
  <c r="D118" i="1"/>
  <c r="L118" i="1"/>
  <c r="H120" i="1"/>
  <c r="I108" i="1"/>
  <c r="E98" i="1"/>
  <c r="K101" i="1"/>
  <c r="E102" i="1"/>
  <c r="D104" i="1"/>
  <c r="L104" i="1"/>
  <c r="E106" i="1"/>
  <c r="M106" i="1"/>
  <c r="G107" i="1"/>
  <c r="H108" i="1"/>
  <c r="K98" i="1"/>
  <c r="K102" i="1"/>
  <c r="I106" i="1"/>
  <c r="D108" i="1"/>
  <c r="L108" i="1"/>
  <c r="D98" i="1"/>
  <c r="D102" i="1"/>
  <c r="I104" i="1"/>
  <c r="D106" i="1"/>
  <c r="L106" i="1"/>
  <c r="F107" i="1"/>
  <c r="E108" i="1"/>
  <c r="M108" i="1"/>
  <c r="K93" i="1"/>
  <c r="K90" i="1"/>
  <c r="I87" i="1"/>
  <c r="D90" i="1"/>
  <c r="F93" i="1"/>
  <c r="K94" i="1"/>
  <c r="M95" i="1"/>
  <c r="K97" i="1"/>
  <c r="E93" i="1"/>
  <c r="K89" i="1"/>
  <c r="E90" i="1"/>
  <c r="J93" i="1"/>
  <c r="D94" i="1"/>
  <c r="E97" i="1"/>
  <c r="D80" i="1"/>
  <c r="D84" i="1"/>
  <c r="I75" i="1"/>
  <c r="H79" i="1"/>
  <c r="M79" i="1"/>
  <c r="F80" i="1"/>
  <c r="H81" i="1"/>
  <c r="M81" i="1"/>
  <c r="H83" i="1"/>
  <c r="M83" i="1"/>
  <c r="F84" i="1"/>
  <c r="K80" i="1"/>
  <c r="K84" i="1"/>
  <c r="D75" i="1"/>
  <c r="L75" i="1"/>
  <c r="J76" i="1"/>
  <c r="I77" i="1"/>
  <c r="D79" i="1"/>
  <c r="I79" i="1"/>
  <c r="J80" i="1"/>
  <c r="D81" i="1"/>
  <c r="I81" i="1"/>
  <c r="D83" i="1"/>
  <c r="I83" i="1"/>
  <c r="J84" i="1"/>
  <c r="H64" i="1"/>
  <c r="M64" i="1"/>
  <c r="E59" i="1"/>
  <c r="D64" i="1"/>
  <c r="I64" i="1"/>
  <c r="J59" i="1"/>
  <c r="E64" i="1"/>
  <c r="J64" i="1"/>
  <c r="E62" i="1"/>
  <c r="F64" i="1"/>
  <c r="L64" i="1"/>
  <c r="L47" i="1"/>
  <c r="F46" i="1"/>
  <c r="L46" i="1"/>
  <c r="F47" i="1"/>
  <c r="F48" i="1"/>
  <c r="L48" i="1"/>
  <c r="H50" i="1"/>
  <c r="M50" i="1"/>
  <c r="L51" i="1"/>
  <c r="H52" i="1"/>
  <c r="M52" i="1"/>
  <c r="G53" i="1"/>
  <c r="F54" i="1"/>
  <c r="L54" i="1"/>
  <c r="H46" i="1"/>
  <c r="M46" i="1"/>
  <c r="G47" i="1"/>
  <c r="H48" i="1"/>
  <c r="M48" i="1"/>
  <c r="H54" i="1"/>
  <c r="M54" i="1"/>
  <c r="D46" i="1"/>
  <c r="I46" i="1"/>
  <c r="D48" i="1"/>
  <c r="I48" i="1"/>
  <c r="E50" i="1"/>
  <c r="J50" i="1"/>
  <c r="E52" i="1"/>
  <c r="J52" i="1"/>
  <c r="D54" i="1"/>
  <c r="I54" i="1"/>
  <c r="F57" i="1"/>
  <c r="L57" i="1"/>
  <c r="D59" i="1"/>
  <c r="I59" i="1"/>
  <c r="D62" i="1"/>
  <c r="I62" i="1"/>
  <c r="M57" i="1"/>
  <c r="D57" i="1"/>
  <c r="I57" i="1"/>
  <c r="F59" i="1"/>
  <c r="L59" i="1"/>
  <c r="F62" i="1"/>
  <c r="L62" i="1"/>
  <c r="H57" i="1"/>
  <c r="E57" i="1"/>
  <c r="J57" i="1"/>
  <c r="H59" i="1"/>
  <c r="M59" i="1"/>
  <c r="H62" i="1"/>
  <c r="M62" i="1"/>
  <c r="J36" i="1"/>
  <c r="L43" i="1"/>
  <c r="G35" i="1"/>
  <c r="E36" i="1"/>
  <c r="M36" i="1"/>
  <c r="F43" i="1"/>
  <c r="F36" i="1"/>
  <c r="J40" i="1"/>
  <c r="G43" i="1"/>
  <c r="H44" i="1"/>
  <c r="M44" i="1"/>
  <c r="J34" i="1"/>
  <c r="I36" i="1"/>
  <c r="J38" i="1"/>
  <c r="E40" i="1"/>
  <c r="M40" i="1"/>
  <c r="J42" i="1"/>
  <c r="D44" i="1"/>
  <c r="I44" i="1"/>
  <c r="J28" i="1"/>
  <c r="G27" i="1"/>
  <c r="E28" i="1"/>
  <c r="M28" i="1"/>
  <c r="J24" i="1"/>
  <c r="F28" i="1"/>
  <c r="E24" i="1"/>
  <c r="M24" i="1"/>
  <c r="J26" i="1"/>
  <c r="I28" i="1"/>
  <c r="J30" i="1"/>
  <c r="E22" i="1"/>
  <c r="M22" i="1"/>
  <c r="F22" i="1"/>
  <c r="J22" i="1"/>
  <c r="J20" i="1"/>
  <c r="E20" i="1"/>
  <c r="M20" i="1"/>
  <c r="I20" i="1"/>
  <c r="F18" i="1"/>
  <c r="J18" i="1"/>
  <c r="G17" i="1"/>
  <c r="J16" i="1"/>
  <c r="F16" i="1"/>
  <c r="I16" i="1"/>
  <c r="E16" i="1"/>
  <c r="M16" i="1"/>
  <c r="E14" i="1"/>
  <c r="M14" i="1"/>
  <c r="I14" i="1"/>
  <c r="J14" i="1"/>
  <c r="J12" i="1"/>
  <c r="E12" i="1"/>
  <c r="M12" i="1"/>
  <c r="F12" i="1"/>
  <c r="I12" i="1"/>
  <c r="G11" i="1"/>
  <c r="F10" i="1"/>
  <c r="J10" i="1"/>
  <c r="F8" i="1"/>
  <c r="I8" i="1"/>
  <c r="J8" i="1"/>
  <c r="E8" i="1"/>
  <c r="M8" i="1"/>
  <c r="I6" i="1"/>
  <c r="J6" i="1"/>
  <c r="E6" i="1"/>
  <c r="M6" i="1"/>
  <c r="F6" i="1"/>
  <c r="J21" i="1"/>
  <c r="F21" i="1"/>
  <c r="D21" i="1"/>
  <c r="M21" i="1"/>
  <c r="I21" i="1"/>
  <c r="E21" i="1"/>
  <c r="L21" i="1"/>
  <c r="H21" i="1"/>
  <c r="J37" i="1"/>
  <c r="F37" i="1"/>
  <c r="M37" i="1"/>
  <c r="I37" i="1"/>
  <c r="E37" i="1"/>
  <c r="L37" i="1"/>
  <c r="H37" i="1"/>
  <c r="D37" i="1"/>
  <c r="M45" i="1"/>
  <c r="I45" i="1"/>
  <c r="E45" i="1"/>
  <c r="L45" i="1"/>
  <c r="G45" i="1"/>
  <c r="D45" i="1"/>
  <c r="K45" i="1"/>
  <c r="F45" i="1"/>
  <c r="J45" i="1"/>
  <c r="M49" i="1"/>
  <c r="I49" i="1"/>
  <c r="E49" i="1"/>
  <c r="L49" i="1"/>
  <c r="G49" i="1"/>
  <c r="D49" i="1"/>
  <c r="K49" i="1"/>
  <c r="F49" i="1"/>
  <c r="J49" i="1"/>
  <c r="W82" i="1"/>
  <c r="S82" i="1"/>
  <c r="X82" i="1"/>
  <c r="R82" i="1"/>
  <c r="V82" i="1"/>
  <c r="Q82" i="1"/>
  <c r="Y82" i="1"/>
  <c r="T82" i="1"/>
  <c r="U82" i="1"/>
  <c r="G5" i="1"/>
  <c r="G13" i="1"/>
  <c r="G21" i="1"/>
  <c r="G29" i="1"/>
  <c r="G37" i="1"/>
  <c r="H45" i="1"/>
  <c r="M78" i="1"/>
  <c r="I78" i="1"/>
  <c r="E78" i="1"/>
  <c r="L78" i="1"/>
  <c r="H78" i="1"/>
  <c r="D78" i="1"/>
  <c r="J78" i="1"/>
  <c r="F78" i="1"/>
  <c r="G78" i="1"/>
  <c r="Z82" i="1"/>
  <c r="J9" i="1"/>
  <c r="F9" i="1"/>
  <c r="L9" i="1"/>
  <c r="H9" i="1"/>
  <c r="M9" i="1"/>
  <c r="I9" i="1"/>
  <c r="E9" i="1"/>
  <c r="D9" i="1"/>
  <c r="J17" i="1"/>
  <c r="F17" i="1"/>
  <c r="L17" i="1"/>
  <c r="H17" i="1"/>
  <c r="M17" i="1"/>
  <c r="I17" i="1"/>
  <c r="E17" i="1"/>
  <c r="D17" i="1"/>
  <c r="K21" i="1"/>
  <c r="J25" i="1"/>
  <c r="F25" i="1"/>
  <c r="M25" i="1"/>
  <c r="I25" i="1"/>
  <c r="E25" i="1"/>
  <c r="L25" i="1"/>
  <c r="H25" i="1"/>
  <c r="D25" i="1"/>
  <c r="K37" i="1"/>
  <c r="J41" i="1"/>
  <c r="F41" i="1"/>
  <c r="L41" i="1"/>
  <c r="H41" i="1"/>
  <c r="D41" i="1"/>
  <c r="M41" i="1"/>
  <c r="I41" i="1"/>
  <c r="E41" i="1"/>
  <c r="Y44" i="1"/>
  <c r="U44" i="1"/>
  <c r="Q44" i="1"/>
  <c r="Z44" i="1"/>
  <c r="T44" i="1"/>
  <c r="W44" i="1"/>
  <c r="X44" i="1"/>
  <c r="S44" i="1"/>
  <c r="R44" i="1"/>
  <c r="W45" i="1"/>
  <c r="S45" i="1"/>
  <c r="Y45" i="1"/>
  <c r="T45" i="1"/>
  <c r="V45" i="1"/>
  <c r="Q45" i="1"/>
  <c r="X45" i="1"/>
  <c r="R45" i="1"/>
  <c r="Y48" i="1"/>
  <c r="U48" i="1"/>
  <c r="Q48" i="1"/>
  <c r="Z48" i="1"/>
  <c r="T48" i="1"/>
  <c r="R48" i="1"/>
  <c r="X48" i="1"/>
  <c r="S48" i="1"/>
  <c r="W48" i="1"/>
  <c r="W49" i="1"/>
  <c r="S49" i="1"/>
  <c r="Y49" i="1"/>
  <c r="T49" i="1"/>
  <c r="Q49" i="1"/>
  <c r="X49" i="1"/>
  <c r="R49" i="1"/>
  <c r="V49" i="1"/>
  <c r="W72" i="1"/>
  <c r="S72" i="1"/>
  <c r="Z72" i="1"/>
  <c r="V72" i="1"/>
  <c r="R72" i="1"/>
  <c r="U72" i="1"/>
  <c r="Q72" i="1"/>
  <c r="T72" i="1"/>
  <c r="Y72" i="1"/>
  <c r="K78" i="1"/>
  <c r="Y81" i="1"/>
  <c r="U81" i="1"/>
  <c r="Q81" i="1"/>
  <c r="X81" i="1"/>
  <c r="S81" i="1"/>
  <c r="W81" i="1"/>
  <c r="R81" i="1"/>
  <c r="Z81" i="1"/>
  <c r="T81" i="1"/>
  <c r="V81" i="1"/>
  <c r="Z91" i="1"/>
  <c r="V91" i="1"/>
  <c r="R91" i="1"/>
  <c r="X91" i="1"/>
  <c r="S91" i="1"/>
  <c r="W91" i="1"/>
  <c r="Q91" i="1"/>
  <c r="Y91" i="1"/>
  <c r="U91" i="1"/>
  <c r="T91" i="1"/>
  <c r="J5" i="1"/>
  <c r="F5" i="1"/>
  <c r="L5" i="1"/>
  <c r="H5" i="1"/>
  <c r="D5" i="1"/>
  <c r="M5" i="1"/>
  <c r="I5" i="1"/>
  <c r="E5" i="1"/>
  <c r="J13" i="1"/>
  <c r="F13" i="1"/>
  <c r="D13" i="1"/>
  <c r="M13" i="1"/>
  <c r="I13" i="1"/>
  <c r="E13" i="1"/>
  <c r="L13" i="1"/>
  <c r="H13" i="1"/>
  <c r="J29" i="1"/>
  <c r="F29" i="1"/>
  <c r="D29" i="1"/>
  <c r="M29" i="1"/>
  <c r="I29" i="1"/>
  <c r="E29" i="1"/>
  <c r="L29" i="1"/>
  <c r="H29" i="1"/>
  <c r="J7" i="1"/>
  <c r="F7" i="1"/>
  <c r="M7" i="1"/>
  <c r="I7" i="1"/>
  <c r="E7" i="1"/>
  <c r="L7" i="1"/>
  <c r="H7" i="1"/>
  <c r="D7" i="1"/>
  <c r="J15" i="1"/>
  <c r="F15" i="1"/>
  <c r="L15" i="1"/>
  <c r="H15" i="1"/>
  <c r="D15" i="1"/>
  <c r="M15" i="1"/>
  <c r="I15" i="1"/>
  <c r="E15" i="1"/>
  <c r="J23" i="1"/>
  <c r="F23" i="1"/>
  <c r="L23" i="1"/>
  <c r="H23" i="1"/>
  <c r="D23" i="1"/>
  <c r="M23" i="1"/>
  <c r="I23" i="1"/>
  <c r="E23" i="1"/>
  <c r="J31" i="1"/>
  <c r="F31" i="1"/>
  <c r="L31" i="1"/>
  <c r="H31" i="1"/>
  <c r="D31" i="1"/>
  <c r="M31" i="1"/>
  <c r="I31" i="1"/>
  <c r="E31" i="1"/>
  <c r="J39" i="1"/>
  <c r="F39" i="1"/>
  <c r="D39" i="1"/>
  <c r="M39" i="1"/>
  <c r="I39" i="1"/>
  <c r="E39" i="1"/>
  <c r="L39" i="1"/>
  <c r="H39" i="1"/>
  <c r="H49" i="1"/>
  <c r="L91" i="1"/>
  <c r="H91" i="1"/>
  <c r="D91" i="1"/>
  <c r="K91" i="1"/>
  <c r="F91" i="1"/>
  <c r="J91" i="1"/>
  <c r="E91" i="1"/>
  <c r="M91" i="1"/>
  <c r="G91" i="1"/>
  <c r="I91" i="1"/>
  <c r="K7" i="1"/>
  <c r="J11" i="1"/>
  <c r="F11" i="1"/>
  <c r="M11" i="1"/>
  <c r="I11" i="1"/>
  <c r="E11" i="1"/>
  <c r="L11" i="1"/>
  <c r="H11" i="1"/>
  <c r="D11" i="1"/>
  <c r="K15" i="1"/>
  <c r="J19" i="1"/>
  <c r="F19" i="1"/>
  <c r="M19" i="1"/>
  <c r="I19" i="1"/>
  <c r="E19" i="1"/>
  <c r="L19" i="1"/>
  <c r="H19" i="1"/>
  <c r="D19" i="1"/>
  <c r="K23" i="1"/>
  <c r="J27" i="1"/>
  <c r="F27" i="1"/>
  <c r="L27" i="1"/>
  <c r="H27" i="1"/>
  <c r="D27" i="1"/>
  <c r="M27" i="1"/>
  <c r="I27" i="1"/>
  <c r="E27" i="1"/>
  <c r="K31" i="1"/>
  <c r="J35" i="1"/>
  <c r="F35" i="1"/>
  <c r="H35" i="1"/>
  <c r="M35" i="1"/>
  <c r="I35" i="1"/>
  <c r="E35" i="1"/>
  <c r="L35" i="1"/>
  <c r="D35" i="1"/>
  <c r="K39" i="1"/>
  <c r="Z54" i="1"/>
  <c r="V54" i="1"/>
  <c r="R54" i="1"/>
  <c r="Y54" i="1"/>
  <c r="U54" i="1"/>
  <c r="Q54" i="1"/>
  <c r="W54" i="1"/>
  <c r="T54" i="1"/>
  <c r="S54" i="1"/>
  <c r="J58" i="1"/>
  <c r="F58" i="1"/>
  <c r="M58" i="1"/>
  <c r="I58" i="1"/>
  <c r="E58" i="1"/>
  <c r="H58" i="1"/>
  <c r="D58" i="1"/>
  <c r="G58" i="1"/>
  <c r="L58" i="1"/>
  <c r="X72" i="1"/>
  <c r="M82" i="1"/>
  <c r="I82" i="1"/>
  <c r="E82" i="1"/>
  <c r="K82" i="1"/>
  <c r="F82" i="1"/>
  <c r="J82" i="1"/>
  <c r="D82" i="1"/>
  <c r="L82" i="1"/>
  <c r="H82" i="1"/>
  <c r="G82" i="1"/>
  <c r="J92" i="1"/>
  <c r="F92" i="1"/>
  <c r="K92" i="1"/>
  <c r="E92" i="1"/>
  <c r="I92" i="1"/>
  <c r="D92" i="1"/>
  <c r="L92" i="1"/>
  <c r="G92" i="1"/>
  <c r="H92" i="1"/>
  <c r="L99" i="1"/>
  <c r="H99" i="1"/>
  <c r="D99" i="1"/>
  <c r="K99" i="1"/>
  <c r="F99" i="1"/>
  <c r="J99" i="1"/>
  <c r="E99" i="1"/>
  <c r="J100" i="1"/>
  <c r="F100" i="1"/>
  <c r="K100" i="1"/>
  <c r="E100" i="1"/>
  <c r="I100" i="1"/>
  <c r="D100" i="1"/>
  <c r="W147" i="1"/>
  <c r="S147" i="1"/>
  <c r="Z147" i="1"/>
  <c r="V147" i="1"/>
  <c r="R147" i="1"/>
  <c r="T147" i="1"/>
  <c r="Y147" i="1"/>
  <c r="Q147" i="1"/>
  <c r="X147" i="1"/>
  <c r="U147" i="1"/>
  <c r="T6" i="1"/>
  <c r="T10" i="1"/>
  <c r="X12" i="1"/>
  <c r="X14" i="1"/>
  <c r="T16" i="1"/>
  <c r="T18" i="1"/>
  <c r="X20" i="1"/>
  <c r="X22" i="1"/>
  <c r="T24" i="1"/>
  <c r="X26" i="1"/>
  <c r="T28" i="1"/>
  <c r="X28" i="1"/>
  <c r="X30" i="1"/>
  <c r="T32" i="1"/>
  <c r="T34" i="1"/>
  <c r="T36" i="1"/>
  <c r="X38" i="1"/>
  <c r="X40" i="1"/>
  <c r="T42" i="1"/>
  <c r="Z52" i="1"/>
  <c r="V52" i="1"/>
  <c r="R52" i="1"/>
  <c r="Y52" i="1"/>
  <c r="U52" i="1"/>
  <c r="Q52" i="1"/>
  <c r="X52" i="1"/>
  <c r="K56" i="1"/>
  <c r="W78" i="1"/>
  <c r="X78" i="1"/>
  <c r="S78" i="1"/>
  <c r="V78" i="1"/>
  <c r="R78" i="1"/>
  <c r="T99" i="1"/>
  <c r="F121" i="1"/>
  <c r="W123" i="1"/>
  <c r="S123" i="1"/>
  <c r="Z123" i="1"/>
  <c r="V123" i="1"/>
  <c r="R123" i="1"/>
  <c r="U123" i="1"/>
  <c r="T123" i="1"/>
  <c r="M127" i="1"/>
  <c r="I127" i="1"/>
  <c r="E127" i="1"/>
  <c r="L127" i="1"/>
  <c r="H127" i="1"/>
  <c r="D127" i="1"/>
  <c r="G127" i="1"/>
  <c r="F127" i="1"/>
  <c r="M129" i="1"/>
  <c r="I129" i="1"/>
  <c r="E129" i="1"/>
  <c r="L129" i="1"/>
  <c r="H129" i="1"/>
  <c r="D129" i="1"/>
  <c r="J129" i="1"/>
  <c r="G129" i="1"/>
  <c r="U129" i="1"/>
  <c r="W137" i="1"/>
  <c r="S137" i="1"/>
  <c r="Z137" i="1"/>
  <c r="V137" i="1"/>
  <c r="R137" i="1"/>
  <c r="T137" i="1"/>
  <c r="Y137" i="1"/>
  <c r="Q137" i="1"/>
  <c r="G6" i="1"/>
  <c r="K6" i="1"/>
  <c r="Q6" i="1"/>
  <c r="U6" i="1"/>
  <c r="Y6" i="1"/>
  <c r="G8" i="1"/>
  <c r="K8" i="1"/>
  <c r="Q8" i="1"/>
  <c r="U8" i="1"/>
  <c r="Y8" i="1"/>
  <c r="G10" i="1"/>
  <c r="K10" i="1"/>
  <c r="Q10" i="1"/>
  <c r="U10" i="1"/>
  <c r="Y10" i="1"/>
  <c r="G12" i="1"/>
  <c r="K12" i="1"/>
  <c r="Q12" i="1"/>
  <c r="U12" i="1"/>
  <c r="Y12" i="1"/>
  <c r="G14" i="1"/>
  <c r="K14" i="1"/>
  <c r="Q14" i="1"/>
  <c r="U14" i="1"/>
  <c r="Y14" i="1"/>
  <c r="G16" i="1"/>
  <c r="K16" i="1"/>
  <c r="Q16" i="1"/>
  <c r="U16" i="1"/>
  <c r="Y16" i="1"/>
  <c r="G18" i="1"/>
  <c r="K18" i="1"/>
  <c r="Q18" i="1"/>
  <c r="U18" i="1"/>
  <c r="Y18" i="1"/>
  <c r="G20" i="1"/>
  <c r="K20" i="1"/>
  <c r="Q20" i="1"/>
  <c r="U20" i="1"/>
  <c r="Y20" i="1"/>
  <c r="G22" i="1"/>
  <c r="K22" i="1"/>
  <c r="Q22" i="1"/>
  <c r="U22" i="1"/>
  <c r="Y22" i="1"/>
  <c r="G24" i="1"/>
  <c r="K24" i="1"/>
  <c r="Q24" i="1"/>
  <c r="U24" i="1"/>
  <c r="Y24" i="1"/>
  <c r="G26" i="1"/>
  <c r="K26" i="1"/>
  <c r="Q26" i="1"/>
  <c r="U26" i="1"/>
  <c r="Y26" i="1"/>
  <c r="G28" i="1"/>
  <c r="K28" i="1"/>
  <c r="Q28" i="1"/>
  <c r="U28" i="1"/>
  <c r="Y28" i="1"/>
  <c r="G30" i="1"/>
  <c r="K30" i="1"/>
  <c r="Q30" i="1"/>
  <c r="U30" i="1"/>
  <c r="Y30" i="1"/>
  <c r="Q32" i="1"/>
  <c r="U32" i="1"/>
  <c r="Y32" i="1"/>
  <c r="G34" i="1"/>
  <c r="K34" i="1"/>
  <c r="Q34" i="1"/>
  <c r="U34" i="1"/>
  <c r="Y34" i="1"/>
  <c r="G36" i="1"/>
  <c r="K36" i="1"/>
  <c r="Q36" i="1"/>
  <c r="U36" i="1"/>
  <c r="Y36" i="1"/>
  <c r="G38" i="1"/>
  <c r="K38" i="1"/>
  <c r="Q38" i="1"/>
  <c r="U38" i="1"/>
  <c r="Y38" i="1"/>
  <c r="G40" i="1"/>
  <c r="K40" i="1"/>
  <c r="Q40" i="1"/>
  <c r="U40" i="1"/>
  <c r="Y40" i="1"/>
  <c r="G42" i="1"/>
  <c r="K42" i="1"/>
  <c r="Q42" i="1"/>
  <c r="M43" i="1"/>
  <c r="I43" i="1"/>
  <c r="E43" i="1"/>
  <c r="H43" i="1"/>
  <c r="W43" i="1"/>
  <c r="S43" i="1"/>
  <c r="U43" i="1"/>
  <c r="Z43" i="1"/>
  <c r="Y46" i="1"/>
  <c r="U46" i="1"/>
  <c r="Q46" i="1"/>
  <c r="V46" i="1"/>
  <c r="M47" i="1"/>
  <c r="I47" i="1"/>
  <c r="E47" i="1"/>
  <c r="H47" i="1"/>
  <c r="W47" i="1"/>
  <c r="S47" i="1"/>
  <c r="U47" i="1"/>
  <c r="Z47" i="1"/>
  <c r="Z50" i="1"/>
  <c r="V50" i="1"/>
  <c r="R50" i="1"/>
  <c r="Y50" i="1"/>
  <c r="U50" i="1"/>
  <c r="Q50" i="1"/>
  <c r="X50" i="1"/>
  <c r="S52" i="1"/>
  <c r="J53" i="1"/>
  <c r="F53" i="1"/>
  <c r="M53" i="1"/>
  <c r="I53" i="1"/>
  <c r="E53" i="1"/>
  <c r="K53" i="1"/>
  <c r="D56" i="1"/>
  <c r="J63" i="1"/>
  <c r="F63" i="1"/>
  <c r="M63" i="1"/>
  <c r="I63" i="1"/>
  <c r="E63" i="1"/>
  <c r="K63" i="1"/>
  <c r="M74" i="1"/>
  <c r="I74" i="1"/>
  <c r="E74" i="1"/>
  <c r="L74" i="1"/>
  <c r="H74" i="1"/>
  <c r="D74" i="1"/>
  <c r="K74" i="1"/>
  <c r="W76" i="1"/>
  <c r="S76" i="1"/>
  <c r="Z76" i="1"/>
  <c r="V76" i="1"/>
  <c r="R76" i="1"/>
  <c r="X76" i="1"/>
  <c r="Q78" i="1"/>
  <c r="Z78" i="1"/>
  <c r="L87" i="1"/>
  <c r="H87" i="1"/>
  <c r="D87" i="1"/>
  <c r="K87" i="1"/>
  <c r="F87" i="1"/>
  <c r="J87" i="1"/>
  <c r="E87" i="1"/>
  <c r="Z87" i="1"/>
  <c r="V87" i="1"/>
  <c r="R87" i="1"/>
  <c r="X87" i="1"/>
  <c r="S87" i="1"/>
  <c r="W87" i="1"/>
  <c r="Q87" i="1"/>
  <c r="J88" i="1"/>
  <c r="F88" i="1"/>
  <c r="K88" i="1"/>
  <c r="E88" i="1"/>
  <c r="I88" i="1"/>
  <c r="D88" i="1"/>
  <c r="M88" i="1"/>
  <c r="L95" i="1"/>
  <c r="H95" i="1"/>
  <c r="D95" i="1"/>
  <c r="K95" i="1"/>
  <c r="F95" i="1"/>
  <c r="J95" i="1"/>
  <c r="E95" i="1"/>
  <c r="Z95" i="1"/>
  <c r="V95" i="1"/>
  <c r="R95" i="1"/>
  <c r="X95" i="1"/>
  <c r="S95" i="1"/>
  <c r="W95" i="1"/>
  <c r="Q95" i="1"/>
  <c r="J96" i="1"/>
  <c r="F96" i="1"/>
  <c r="K96" i="1"/>
  <c r="E96" i="1"/>
  <c r="I96" i="1"/>
  <c r="D96" i="1"/>
  <c r="M96" i="1"/>
  <c r="I99" i="1"/>
  <c r="H100" i="1"/>
  <c r="M103" i="1"/>
  <c r="I103" i="1"/>
  <c r="E103" i="1"/>
  <c r="L103" i="1"/>
  <c r="H103" i="1"/>
  <c r="D103" i="1"/>
  <c r="G103" i="1"/>
  <c r="F103" i="1"/>
  <c r="M105" i="1"/>
  <c r="I105" i="1"/>
  <c r="E105" i="1"/>
  <c r="L105" i="1"/>
  <c r="H105" i="1"/>
  <c r="D105" i="1"/>
  <c r="J105" i="1"/>
  <c r="G105" i="1"/>
  <c r="W113" i="1"/>
  <c r="S113" i="1"/>
  <c r="Z113" i="1"/>
  <c r="V113" i="1"/>
  <c r="R113" i="1"/>
  <c r="T113" i="1"/>
  <c r="Y113" i="1"/>
  <c r="Q113" i="1"/>
  <c r="Q123" i="1"/>
  <c r="J127" i="1"/>
  <c r="F129" i="1"/>
  <c r="W131" i="1"/>
  <c r="S131" i="1"/>
  <c r="Z131" i="1"/>
  <c r="V131" i="1"/>
  <c r="R131" i="1"/>
  <c r="U131" i="1"/>
  <c r="T131" i="1"/>
  <c r="M135" i="1"/>
  <c r="I135" i="1"/>
  <c r="E135" i="1"/>
  <c r="L135" i="1"/>
  <c r="H135" i="1"/>
  <c r="D135" i="1"/>
  <c r="G135" i="1"/>
  <c r="F135" i="1"/>
  <c r="M137" i="1"/>
  <c r="I137" i="1"/>
  <c r="E137" i="1"/>
  <c r="L137" i="1"/>
  <c r="H137" i="1"/>
  <c r="D137" i="1"/>
  <c r="J137" i="1"/>
  <c r="G137" i="1"/>
  <c r="U137" i="1"/>
  <c r="M161" i="1"/>
  <c r="I161" i="1"/>
  <c r="E161" i="1"/>
  <c r="L161" i="1"/>
  <c r="H161" i="1"/>
  <c r="D161" i="1"/>
  <c r="G161" i="1"/>
  <c r="F161" i="1"/>
  <c r="K161" i="1"/>
  <c r="Z99" i="1"/>
  <c r="V99" i="1"/>
  <c r="R99" i="1"/>
  <c r="X99" i="1"/>
  <c r="S99" i="1"/>
  <c r="W99" i="1"/>
  <c r="Q99" i="1"/>
  <c r="M100" i="1"/>
  <c r="W115" i="1"/>
  <c r="S115" i="1"/>
  <c r="Z115" i="1"/>
  <c r="V115" i="1"/>
  <c r="R115" i="1"/>
  <c r="U115" i="1"/>
  <c r="T115" i="1"/>
  <c r="M119" i="1"/>
  <c r="I119" i="1"/>
  <c r="E119" i="1"/>
  <c r="L119" i="1"/>
  <c r="H119" i="1"/>
  <c r="D119" i="1"/>
  <c r="G119" i="1"/>
  <c r="F119" i="1"/>
  <c r="M121" i="1"/>
  <c r="I121" i="1"/>
  <c r="E121" i="1"/>
  <c r="L121" i="1"/>
  <c r="H121" i="1"/>
  <c r="D121" i="1"/>
  <c r="J121" i="1"/>
  <c r="G121" i="1"/>
  <c r="W129" i="1"/>
  <c r="S129" i="1"/>
  <c r="Z129" i="1"/>
  <c r="V129" i="1"/>
  <c r="R129" i="1"/>
  <c r="T129" i="1"/>
  <c r="Y129" i="1"/>
  <c r="Q129" i="1"/>
  <c r="X6" i="1"/>
  <c r="T8" i="1"/>
  <c r="X8" i="1"/>
  <c r="X10" i="1"/>
  <c r="T12" i="1"/>
  <c r="T14" i="1"/>
  <c r="X16" i="1"/>
  <c r="X18" i="1"/>
  <c r="T20" i="1"/>
  <c r="T22" i="1"/>
  <c r="X24" i="1"/>
  <c r="T26" i="1"/>
  <c r="T30" i="1"/>
  <c r="X32" i="1"/>
  <c r="X34" i="1"/>
  <c r="X36" i="1"/>
  <c r="T38" i="1"/>
  <c r="T40" i="1"/>
  <c r="Y42" i="1"/>
  <c r="U42" i="1"/>
  <c r="Z42" i="1"/>
  <c r="J56" i="1"/>
  <c r="F56" i="1"/>
  <c r="M56" i="1"/>
  <c r="I56" i="1"/>
  <c r="E56" i="1"/>
  <c r="M76" i="1"/>
  <c r="I76" i="1"/>
  <c r="E76" i="1"/>
  <c r="L76" i="1"/>
  <c r="H76" i="1"/>
  <c r="D76" i="1"/>
  <c r="K76" i="1"/>
  <c r="Y78" i="1"/>
  <c r="G99" i="1"/>
  <c r="G100" i="1"/>
  <c r="W105" i="1"/>
  <c r="S105" i="1"/>
  <c r="Z105" i="1"/>
  <c r="V105" i="1"/>
  <c r="R105" i="1"/>
  <c r="T105" i="1"/>
  <c r="Y105" i="1"/>
  <c r="Q105" i="1"/>
  <c r="Q115" i="1"/>
  <c r="J119" i="1"/>
  <c r="M163" i="1"/>
  <c r="I163" i="1"/>
  <c r="E163" i="1"/>
  <c r="L163" i="1"/>
  <c r="H163" i="1"/>
  <c r="D163" i="1"/>
  <c r="J163" i="1"/>
  <c r="G163" i="1"/>
  <c r="K163" i="1"/>
  <c r="W165" i="1"/>
  <c r="S165" i="1"/>
  <c r="Z165" i="1"/>
  <c r="V165" i="1"/>
  <c r="R165" i="1"/>
  <c r="U165" i="1"/>
  <c r="T165" i="1"/>
  <c r="X165" i="1"/>
  <c r="Q165" i="1"/>
  <c r="T5" i="1"/>
  <c r="D6" i="1"/>
  <c r="H6" i="1"/>
  <c r="R6" i="1"/>
  <c r="V6" i="1"/>
  <c r="T7" i="1"/>
  <c r="D8" i="1"/>
  <c r="H8" i="1"/>
  <c r="R8" i="1"/>
  <c r="V8" i="1"/>
  <c r="T9" i="1"/>
  <c r="D10" i="1"/>
  <c r="H10" i="1"/>
  <c r="R10" i="1"/>
  <c r="V10" i="1"/>
  <c r="T11" i="1"/>
  <c r="D12" i="1"/>
  <c r="H12" i="1"/>
  <c r="R12" i="1"/>
  <c r="V12" i="1"/>
  <c r="T13" i="1"/>
  <c r="D14" i="1"/>
  <c r="H14" i="1"/>
  <c r="R14" i="1"/>
  <c r="V14" i="1"/>
  <c r="T15" i="1"/>
  <c r="D16" i="1"/>
  <c r="H16" i="1"/>
  <c r="R16" i="1"/>
  <c r="V16" i="1"/>
  <c r="T17" i="1"/>
  <c r="D18" i="1"/>
  <c r="H18" i="1"/>
  <c r="R18" i="1"/>
  <c r="V18" i="1"/>
  <c r="T19" i="1"/>
  <c r="D20" i="1"/>
  <c r="H20" i="1"/>
  <c r="R20" i="1"/>
  <c r="V20" i="1"/>
  <c r="T21" i="1"/>
  <c r="D22" i="1"/>
  <c r="H22" i="1"/>
  <c r="R22" i="1"/>
  <c r="V22" i="1"/>
  <c r="T23" i="1"/>
  <c r="D24" i="1"/>
  <c r="H24" i="1"/>
  <c r="R24" i="1"/>
  <c r="V24" i="1"/>
  <c r="T25" i="1"/>
  <c r="D26" i="1"/>
  <c r="H26" i="1"/>
  <c r="R26" i="1"/>
  <c r="V26" i="1"/>
  <c r="T27" i="1"/>
  <c r="D28" i="1"/>
  <c r="H28" i="1"/>
  <c r="R28" i="1"/>
  <c r="V28" i="1"/>
  <c r="T29" i="1"/>
  <c r="D30" i="1"/>
  <c r="H30" i="1"/>
  <c r="R30" i="1"/>
  <c r="V30" i="1"/>
  <c r="T31" i="1"/>
  <c r="R32" i="1"/>
  <c r="V32" i="1"/>
  <c r="T33" i="1"/>
  <c r="D34" i="1"/>
  <c r="H34" i="1"/>
  <c r="R34" i="1"/>
  <c r="V34" i="1"/>
  <c r="T35" i="1"/>
  <c r="D36" i="1"/>
  <c r="H36" i="1"/>
  <c r="R36" i="1"/>
  <c r="V36" i="1"/>
  <c r="T37" i="1"/>
  <c r="D38" i="1"/>
  <c r="H38" i="1"/>
  <c r="R38" i="1"/>
  <c r="V38" i="1"/>
  <c r="T39" i="1"/>
  <c r="D40" i="1"/>
  <c r="H40" i="1"/>
  <c r="R40" i="1"/>
  <c r="V40" i="1"/>
  <c r="T41" i="1"/>
  <c r="D42" i="1"/>
  <c r="H42" i="1"/>
  <c r="R42" i="1"/>
  <c r="W42" i="1"/>
  <c r="D43" i="1"/>
  <c r="J43" i="1"/>
  <c r="Q43" i="1"/>
  <c r="V43" i="1"/>
  <c r="R46" i="1"/>
  <c r="W46" i="1"/>
  <c r="D47" i="1"/>
  <c r="J47" i="1"/>
  <c r="Q47" i="1"/>
  <c r="V47" i="1"/>
  <c r="S50" i="1"/>
  <c r="J51" i="1"/>
  <c r="F51" i="1"/>
  <c r="M51" i="1"/>
  <c r="I51" i="1"/>
  <c r="E51" i="1"/>
  <c r="K51" i="1"/>
  <c r="T52" i="1"/>
  <c r="D53" i="1"/>
  <c r="L53" i="1"/>
  <c r="G56" i="1"/>
  <c r="D63" i="1"/>
  <c r="L63" i="1"/>
  <c r="M72" i="1"/>
  <c r="I72" i="1"/>
  <c r="E72" i="1"/>
  <c r="L72" i="1"/>
  <c r="H72" i="1"/>
  <c r="D72" i="1"/>
  <c r="K72" i="1"/>
  <c r="F74" i="1"/>
  <c r="W74" i="1"/>
  <c r="S74" i="1"/>
  <c r="Z74" i="1"/>
  <c r="V74" i="1"/>
  <c r="R74" i="1"/>
  <c r="X74" i="1"/>
  <c r="G76" i="1"/>
  <c r="Q76" i="1"/>
  <c r="Y76" i="1"/>
  <c r="T78" i="1"/>
  <c r="G87" i="1"/>
  <c r="T87" i="1"/>
  <c r="G88" i="1"/>
  <c r="G95" i="1"/>
  <c r="T95" i="1"/>
  <c r="G96" i="1"/>
  <c r="M99" i="1"/>
  <c r="Y99" i="1"/>
  <c r="L100" i="1"/>
  <c r="J103" i="1"/>
  <c r="F105" i="1"/>
  <c r="X105" i="1"/>
  <c r="W107" i="1"/>
  <c r="S107" i="1"/>
  <c r="Z107" i="1"/>
  <c r="V107" i="1"/>
  <c r="R107" i="1"/>
  <c r="U107" i="1"/>
  <c r="T107" i="1"/>
  <c r="M111" i="1"/>
  <c r="I111" i="1"/>
  <c r="E111" i="1"/>
  <c r="L111" i="1"/>
  <c r="H111" i="1"/>
  <c r="D111" i="1"/>
  <c r="G111" i="1"/>
  <c r="F111" i="1"/>
  <c r="M113" i="1"/>
  <c r="I113" i="1"/>
  <c r="E113" i="1"/>
  <c r="L113" i="1"/>
  <c r="H113" i="1"/>
  <c r="D113" i="1"/>
  <c r="J113" i="1"/>
  <c r="G113" i="1"/>
  <c r="U113" i="1"/>
  <c r="Y115" i="1"/>
  <c r="W121" i="1"/>
  <c r="S121" i="1"/>
  <c r="Z121" i="1"/>
  <c r="V121" i="1"/>
  <c r="R121" i="1"/>
  <c r="T121" i="1"/>
  <c r="Y121" i="1"/>
  <c r="Q121" i="1"/>
  <c r="X123" i="1"/>
  <c r="K127" i="1"/>
  <c r="K129" i="1"/>
  <c r="Q131" i="1"/>
  <c r="J135" i="1"/>
  <c r="F137" i="1"/>
  <c r="X137" i="1"/>
  <c r="J161" i="1"/>
  <c r="G44" i="1"/>
  <c r="G46" i="1"/>
  <c r="G48" i="1"/>
  <c r="G50" i="1"/>
  <c r="S51" i="1"/>
  <c r="W51" i="1"/>
  <c r="G52" i="1"/>
  <c r="S53" i="1"/>
  <c r="W53" i="1"/>
  <c r="G54" i="1"/>
  <c r="G57" i="1"/>
  <c r="G59" i="1"/>
  <c r="G62" i="1"/>
  <c r="G64" i="1"/>
  <c r="T73" i="1"/>
  <c r="F75" i="1"/>
  <c r="J75" i="1"/>
  <c r="T75" i="1"/>
  <c r="F77" i="1"/>
  <c r="J77" i="1"/>
  <c r="T77" i="1"/>
  <c r="T79" i="1"/>
  <c r="G80" i="1"/>
  <c r="T80" i="1"/>
  <c r="T83" i="1"/>
  <c r="G84" i="1"/>
  <c r="T84" i="1"/>
  <c r="G89" i="1"/>
  <c r="T89" i="1"/>
  <c r="G90" i="1"/>
  <c r="G93" i="1"/>
  <c r="T93" i="1"/>
  <c r="G94" i="1"/>
  <c r="G97" i="1"/>
  <c r="T97" i="1"/>
  <c r="G98" i="1"/>
  <c r="G101" i="1"/>
  <c r="T101" i="1"/>
  <c r="G102" i="1"/>
  <c r="W103" i="1"/>
  <c r="S103" i="1"/>
  <c r="Z103" i="1"/>
  <c r="V103" i="1"/>
  <c r="R103" i="1"/>
  <c r="X103" i="1"/>
  <c r="M109" i="1"/>
  <c r="I109" i="1"/>
  <c r="E109" i="1"/>
  <c r="L109" i="1"/>
  <c r="H109" i="1"/>
  <c r="D109" i="1"/>
  <c r="K109" i="1"/>
  <c r="W111" i="1"/>
  <c r="S111" i="1"/>
  <c r="Z111" i="1"/>
  <c r="V111" i="1"/>
  <c r="R111" i="1"/>
  <c r="X111" i="1"/>
  <c r="M117" i="1"/>
  <c r="I117" i="1"/>
  <c r="E117" i="1"/>
  <c r="L117" i="1"/>
  <c r="H117" i="1"/>
  <c r="D117" i="1"/>
  <c r="K117" i="1"/>
  <c r="W119" i="1"/>
  <c r="S119" i="1"/>
  <c r="Z119" i="1"/>
  <c r="V119" i="1"/>
  <c r="R119" i="1"/>
  <c r="X119" i="1"/>
  <c r="M125" i="1"/>
  <c r="I125" i="1"/>
  <c r="E125" i="1"/>
  <c r="L125" i="1"/>
  <c r="H125" i="1"/>
  <c r="D125" i="1"/>
  <c r="K125" i="1"/>
  <c r="W127" i="1"/>
  <c r="S127" i="1"/>
  <c r="Z127" i="1"/>
  <c r="V127" i="1"/>
  <c r="R127" i="1"/>
  <c r="X127" i="1"/>
  <c r="M133" i="1"/>
  <c r="I133" i="1"/>
  <c r="E133" i="1"/>
  <c r="L133" i="1"/>
  <c r="H133" i="1"/>
  <c r="D133" i="1"/>
  <c r="K133" i="1"/>
  <c r="W135" i="1"/>
  <c r="S135" i="1"/>
  <c r="Z135" i="1"/>
  <c r="V135" i="1"/>
  <c r="R135" i="1"/>
  <c r="X135" i="1"/>
  <c r="J139" i="1"/>
  <c r="F139" i="1"/>
  <c r="L139" i="1"/>
  <c r="G139" i="1"/>
  <c r="K139" i="1"/>
  <c r="E139" i="1"/>
  <c r="M139" i="1"/>
  <c r="L142" i="1"/>
  <c r="H142" i="1"/>
  <c r="D142" i="1"/>
  <c r="M142" i="1"/>
  <c r="G142" i="1"/>
  <c r="K142" i="1"/>
  <c r="F142" i="1"/>
  <c r="M143" i="1"/>
  <c r="I143" i="1"/>
  <c r="E143" i="1"/>
  <c r="L143" i="1"/>
  <c r="G143" i="1"/>
  <c r="K143" i="1"/>
  <c r="F143" i="1"/>
  <c r="W143" i="1"/>
  <c r="S143" i="1"/>
  <c r="Y143" i="1"/>
  <c r="T143" i="1"/>
  <c r="X143" i="1"/>
  <c r="R143" i="1"/>
  <c r="Z143" i="1"/>
  <c r="M147" i="1"/>
  <c r="I147" i="1"/>
  <c r="E147" i="1"/>
  <c r="L147" i="1"/>
  <c r="H147" i="1"/>
  <c r="D147" i="1"/>
  <c r="J147" i="1"/>
  <c r="G147" i="1"/>
  <c r="W155" i="1"/>
  <c r="S155" i="1"/>
  <c r="Z155" i="1"/>
  <c r="V155" i="1"/>
  <c r="R155" i="1"/>
  <c r="T155" i="1"/>
  <c r="Y155" i="1"/>
  <c r="Q155" i="1"/>
  <c r="W180" i="1"/>
  <c r="S180" i="1"/>
  <c r="Z180" i="1"/>
  <c r="V180" i="1"/>
  <c r="R180" i="1"/>
  <c r="U180" i="1"/>
  <c r="T180" i="1"/>
  <c r="Y180" i="1"/>
  <c r="X180" i="1"/>
  <c r="T51" i="1"/>
  <c r="T53" i="1"/>
  <c r="G75" i="1"/>
  <c r="G77" i="1"/>
  <c r="Y79" i="1"/>
  <c r="U79" i="1"/>
  <c r="Q79" i="1"/>
  <c r="V79" i="1"/>
  <c r="M80" i="1"/>
  <c r="I80" i="1"/>
  <c r="E80" i="1"/>
  <c r="H80" i="1"/>
  <c r="W80" i="1"/>
  <c r="S80" i="1"/>
  <c r="U80" i="1"/>
  <c r="Z80" i="1"/>
  <c r="Y83" i="1"/>
  <c r="U83" i="1"/>
  <c r="Q83" i="1"/>
  <c r="V83" i="1"/>
  <c r="M84" i="1"/>
  <c r="I84" i="1"/>
  <c r="E84" i="1"/>
  <c r="H84" i="1"/>
  <c r="W84" i="1"/>
  <c r="S84" i="1"/>
  <c r="U84" i="1"/>
  <c r="Z84" i="1"/>
  <c r="L89" i="1"/>
  <c r="H89" i="1"/>
  <c r="D89" i="1"/>
  <c r="I89" i="1"/>
  <c r="Z89" i="1"/>
  <c r="V89" i="1"/>
  <c r="R89" i="1"/>
  <c r="U89" i="1"/>
  <c r="J90" i="1"/>
  <c r="F90" i="1"/>
  <c r="H90" i="1"/>
  <c r="M90" i="1"/>
  <c r="L93" i="1"/>
  <c r="H93" i="1"/>
  <c r="D93" i="1"/>
  <c r="I93" i="1"/>
  <c r="Z93" i="1"/>
  <c r="V93" i="1"/>
  <c r="R93" i="1"/>
  <c r="U93" i="1"/>
  <c r="J94" i="1"/>
  <c r="F94" i="1"/>
  <c r="H94" i="1"/>
  <c r="M94" i="1"/>
  <c r="L97" i="1"/>
  <c r="H97" i="1"/>
  <c r="D97" i="1"/>
  <c r="I97" i="1"/>
  <c r="Z97" i="1"/>
  <c r="V97" i="1"/>
  <c r="R97" i="1"/>
  <c r="U97" i="1"/>
  <c r="J98" i="1"/>
  <c r="F98" i="1"/>
  <c r="H98" i="1"/>
  <c r="M98" i="1"/>
  <c r="L101" i="1"/>
  <c r="H101" i="1"/>
  <c r="D101" i="1"/>
  <c r="I101" i="1"/>
  <c r="Z101" i="1"/>
  <c r="V101" i="1"/>
  <c r="R101" i="1"/>
  <c r="U101" i="1"/>
  <c r="J102" i="1"/>
  <c r="F102" i="1"/>
  <c r="H102" i="1"/>
  <c r="M102" i="1"/>
  <c r="M107" i="1"/>
  <c r="I107" i="1"/>
  <c r="E107" i="1"/>
  <c r="L107" i="1"/>
  <c r="H107" i="1"/>
  <c r="D107" i="1"/>
  <c r="K107" i="1"/>
  <c r="W109" i="1"/>
  <c r="S109" i="1"/>
  <c r="Z109" i="1"/>
  <c r="V109" i="1"/>
  <c r="R109" i="1"/>
  <c r="X109" i="1"/>
  <c r="M115" i="1"/>
  <c r="I115" i="1"/>
  <c r="E115" i="1"/>
  <c r="L115" i="1"/>
  <c r="H115" i="1"/>
  <c r="D115" i="1"/>
  <c r="K115" i="1"/>
  <c r="W117" i="1"/>
  <c r="S117" i="1"/>
  <c r="Z117" i="1"/>
  <c r="V117" i="1"/>
  <c r="R117" i="1"/>
  <c r="X117" i="1"/>
  <c r="M123" i="1"/>
  <c r="I123" i="1"/>
  <c r="E123" i="1"/>
  <c r="L123" i="1"/>
  <c r="H123" i="1"/>
  <c r="D123" i="1"/>
  <c r="K123" i="1"/>
  <c r="W125" i="1"/>
  <c r="S125" i="1"/>
  <c r="Z125" i="1"/>
  <c r="V125" i="1"/>
  <c r="R125" i="1"/>
  <c r="X125" i="1"/>
  <c r="M131" i="1"/>
  <c r="I131" i="1"/>
  <c r="E131" i="1"/>
  <c r="L131" i="1"/>
  <c r="H131" i="1"/>
  <c r="D131" i="1"/>
  <c r="K131" i="1"/>
  <c r="W133" i="1"/>
  <c r="S133" i="1"/>
  <c r="Z133" i="1"/>
  <c r="V133" i="1"/>
  <c r="R133" i="1"/>
  <c r="X133" i="1"/>
  <c r="W149" i="1"/>
  <c r="S149" i="1"/>
  <c r="Z149" i="1"/>
  <c r="V149" i="1"/>
  <c r="R149" i="1"/>
  <c r="U149" i="1"/>
  <c r="T149" i="1"/>
  <c r="M153" i="1"/>
  <c r="I153" i="1"/>
  <c r="E153" i="1"/>
  <c r="L153" i="1"/>
  <c r="H153" i="1"/>
  <c r="D153" i="1"/>
  <c r="G153" i="1"/>
  <c r="F153" i="1"/>
  <c r="M155" i="1"/>
  <c r="I155" i="1"/>
  <c r="E155" i="1"/>
  <c r="L155" i="1"/>
  <c r="H155" i="1"/>
  <c r="D155" i="1"/>
  <c r="J155" i="1"/>
  <c r="G155" i="1"/>
  <c r="W163" i="1"/>
  <c r="S163" i="1"/>
  <c r="Z163" i="1"/>
  <c r="V163" i="1"/>
  <c r="R163" i="1"/>
  <c r="T163" i="1"/>
  <c r="Y163" i="1"/>
  <c r="Q163" i="1"/>
  <c r="G79" i="1"/>
  <c r="G81" i="1"/>
  <c r="G83" i="1"/>
  <c r="T86" i="1"/>
  <c r="T88" i="1"/>
  <c r="T90" i="1"/>
  <c r="T92" i="1"/>
  <c r="T94" i="1"/>
  <c r="T96" i="1"/>
  <c r="T98" i="1"/>
  <c r="T100" i="1"/>
  <c r="T102" i="1"/>
  <c r="F104" i="1"/>
  <c r="J104" i="1"/>
  <c r="T104" i="1"/>
  <c r="F106" i="1"/>
  <c r="J106" i="1"/>
  <c r="F108" i="1"/>
  <c r="J108" i="1"/>
  <c r="T108" i="1"/>
  <c r="F110" i="1"/>
  <c r="J110" i="1"/>
  <c r="T110" i="1"/>
  <c r="F112" i="1"/>
  <c r="J112" i="1"/>
  <c r="T112" i="1"/>
  <c r="F114" i="1"/>
  <c r="J114" i="1"/>
  <c r="T114" i="1"/>
  <c r="F116" i="1"/>
  <c r="J116" i="1"/>
  <c r="T116" i="1"/>
  <c r="F118" i="1"/>
  <c r="J118" i="1"/>
  <c r="T118" i="1"/>
  <c r="F120" i="1"/>
  <c r="J120" i="1"/>
  <c r="T120" i="1"/>
  <c r="F122" i="1"/>
  <c r="J122" i="1"/>
  <c r="T122" i="1"/>
  <c r="F124" i="1"/>
  <c r="J124" i="1"/>
  <c r="T124" i="1"/>
  <c r="F126" i="1"/>
  <c r="J126" i="1"/>
  <c r="T126" i="1"/>
  <c r="F128" i="1"/>
  <c r="J128" i="1"/>
  <c r="T128" i="1"/>
  <c r="F130" i="1"/>
  <c r="J130" i="1"/>
  <c r="T130" i="1"/>
  <c r="F132" i="1"/>
  <c r="J132" i="1"/>
  <c r="T132" i="1"/>
  <c r="F134" i="1"/>
  <c r="J134" i="1"/>
  <c r="T134" i="1"/>
  <c r="F136" i="1"/>
  <c r="J136" i="1"/>
  <c r="T136" i="1"/>
  <c r="F138" i="1"/>
  <c r="J138" i="1"/>
  <c r="T138" i="1"/>
  <c r="X138" i="1"/>
  <c r="L140" i="1"/>
  <c r="H140" i="1"/>
  <c r="D140" i="1"/>
  <c r="I140" i="1"/>
  <c r="Z140" i="1"/>
  <c r="V140" i="1"/>
  <c r="R140" i="1"/>
  <c r="U140" i="1"/>
  <c r="J141" i="1"/>
  <c r="F141" i="1"/>
  <c r="H141" i="1"/>
  <c r="M141" i="1"/>
  <c r="Z145" i="1"/>
  <c r="V145" i="1"/>
  <c r="R145" i="1"/>
  <c r="U145" i="1"/>
  <c r="J146" i="1"/>
  <c r="F146" i="1"/>
  <c r="H146" i="1"/>
  <c r="M146" i="1"/>
  <c r="M151" i="1"/>
  <c r="I151" i="1"/>
  <c r="E151" i="1"/>
  <c r="L151" i="1"/>
  <c r="H151" i="1"/>
  <c r="D151" i="1"/>
  <c r="K151" i="1"/>
  <c r="W153" i="1"/>
  <c r="S153" i="1"/>
  <c r="Z153" i="1"/>
  <c r="V153" i="1"/>
  <c r="R153" i="1"/>
  <c r="X153" i="1"/>
  <c r="M159" i="1"/>
  <c r="I159" i="1"/>
  <c r="E159" i="1"/>
  <c r="L159" i="1"/>
  <c r="H159" i="1"/>
  <c r="D159" i="1"/>
  <c r="K159" i="1"/>
  <c r="W161" i="1"/>
  <c r="S161" i="1"/>
  <c r="Z161" i="1"/>
  <c r="V161" i="1"/>
  <c r="R161" i="1"/>
  <c r="X161" i="1"/>
  <c r="M167" i="1"/>
  <c r="I167" i="1"/>
  <c r="E167" i="1"/>
  <c r="L167" i="1"/>
  <c r="H167" i="1"/>
  <c r="D167" i="1"/>
  <c r="K167" i="1"/>
  <c r="W177" i="1"/>
  <c r="S177" i="1"/>
  <c r="Z177" i="1"/>
  <c r="V177" i="1"/>
  <c r="R177" i="1"/>
  <c r="T177" i="1"/>
  <c r="Y177" i="1"/>
  <c r="Q177" i="1"/>
  <c r="J196" i="1"/>
  <c r="F196" i="1"/>
  <c r="L196" i="1"/>
  <c r="G196" i="1"/>
  <c r="K196" i="1"/>
  <c r="E196" i="1"/>
  <c r="I196" i="1"/>
  <c r="H196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M149" i="1"/>
  <c r="I149" i="1"/>
  <c r="E149" i="1"/>
  <c r="L149" i="1"/>
  <c r="H149" i="1"/>
  <c r="D149" i="1"/>
  <c r="K149" i="1"/>
  <c r="W151" i="1"/>
  <c r="S151" i="1"/>
  <c r="Z151" i="1"/>
  <c r="V151" i="1"/>
  <c r="R151" i="1"/>
  <c r="X151" i="1"/>
  <c r="M157" i="1"/>
  <c r="I157" i="1"/>
  <c r="E157" i="1"/>
  <c r="L157" i="1"/>
  <c r="H157" i="1"/>
  <c r="D157" i="1"/>
  <c r="K157" i="1"/>
  <c r="W159" i="1"/>
  <c r="S159" i="1"/>
  <c r="Z159" i="1"/>
  <c r="V159" i="1"/>
  <c r="R159" i="1"/>
  <c r="X159" i="1"/>
  <c r="M165" i="1"/>
  <c r="I165" i="1"/>
  <c r="E165" i="1"/>
  <c r="L165" i="1"/>
  <c r="H165" i="1"/>
  <c r="D165" i="1"/>
  <c r="K165" i="1"/>
  <c r="W167" i="1"/>
  <c r="S167" i="1"/>
  <c r="Z167" i="1"/>
  <c r="V167" i="1"/>
  <c r="R167" i="1"/>
  <c r="X167" i="1"/>
  <c r="M177" i="1"/>
  <c r="I177" i="1"/>
  <c r="E177" i="1"/>
  <c r="L177" i="1"/>
  <c r="H177" i="1"/>
  <c r="D177" i="1"/>
  <c r="J177" i="1"/>
  <c r="G177" i="1"/>
  <c r="T139" i="1"/>
  <c r="T141" i="1"/>
  <c r="G144" i="1"/>
  <c r="T146" i="1"/>
  <c r="F148" i="1"/>
  <c r="J148" i="1"/>
  <c r="T148" i="1"/>
  <c r="F150" i="1"/>
  <c r="J150" i="1"/>
  <c r="T150" i="1"/>
  <c r="F152" i="1"/>
  <c r="J152" i="1"/>
  <c r="T152" i="1"/>
  <c r="F154" i="1"/>
  <c r="J154" i="1"/>
  <c r="T154" i="1"/>
  <c r="F156" i="1"/>
  <c r="J156" i="1"/>
  <c r="T156" i="1"/>
  <c r="T158" i="1"/>
  <c r="F160" i="1"/>
  <c r="J160" i="1"/>
  <c r="T160" i="1"/>
  <c r="F162" i="1"/>
  <c r="J162" i="1"/>
  <c r="T162" i="1"/>
  <c r="F164" i="1"/>
  <c r="J164" i="1"/>
  <c r="T164" i="1"/>
  <c r="F166" i="1"/>
  <c r="J166" i="1"/>
  <c r="T166" i="1"/>
  <c r="F168" i="1"/>
  <c r="J168" i="1"/>
  <c r="T168" i="1"/>
  <c r="T170" i="1"/>
  <c r="G173" i="1"/>
  <c r="W175" i="1"/>
  <c r="S175" i="1"/>
  <c r="Z175" i="1"/>
  <c r="V175" i="1"/>
  <c r="R175" i="1"/>
  <c r="X175" i="1"/>
  <c r="L189" i="1"/>
  <c r="H189" i="1"/>
  <c r="D189" i="1"/>
  <c r="M189" i="1"/>
  <c r="G189" i="1"/>
  <c r="K189" i="1"/>
  <c r="F189" i="1"/>
  <c r="Z189" i="1"/>
  <c r="V189" i="1"/>
  <c r="R189" i="1"/>
  <c r="Y189" i="1"/>
  <c r="T189" i="1"/>
  <c r="X189" i="1"/>
  <c r="S189" i="1"/>
  <c r="G148" i="1"/>
  <c r="G150" i="1"/>
  <c r="G152" i="1"/>
  <c r="G154" i="1"/>
  <c r="G156" i="1"/>
  <c r="G160" i="1"/>
  <c r="G162" i="1"/>
  <c r="G164" i="1"/>
  <c r="G166" i="1"/>
  <c r="G168" i="1"/>
  <c r="Y170" i="1"/>
  <c r="U170" i="1"/>
  <c r="Q170" i="1"/>
  <c r="V170" i="1"/>
  <c r="J173" i="1"/>
  <c r="F173" i="1"/>
  <c r="H173" i="1"/>
  <c r="M173" i="1"/>
  <c r="M180" i="1"/>
  <c r="I180" i="1"/>
  <c r="E180" i="1"/>
  <c r="L180" i="1"/>
  <c r="H180" i="1"/>
  <c r="D180" i="1"/>
  <c r="K180" i="1"/>
  <c r="Z181" i="1"/>
  <c r="V181" i="1"/>
  <c r="R181" i="1"/>
  <c r="Y181" i="1"/>
  <c r="T181" i="1"/>
  <c r="X181" i="1"/>
  <c r="S181" i="1"/>
  <c r="J182" i="1"/>
  <c r="F182" i="1"/>
  <c r="L182" i="1"/>
  <c r="G182" i="1"/>
  <c r="K182" i="1"/>
  <c r="E182" i="1"/>
  <c r="M182" i="1"/>
  <c r="L185" i="1"/>
  <c r="H185" i="1"/>
  <c r="D185" i="1"/>
  <c r="M185" i="1"/>
  <c r="G185" i="1"/>
  <c r="K185" i="1"/>
  <c r="F185" i="1"/>
  <c r="Z185" i="1"/>
  <c r="V185" i="1"/>
  <c r="R185" i="1"/>
  <c r="Y185" i="1"/>
  <c r="T185" i="1"/>
  <c r="X185" i="1"/>
  <c r="S185" i="1"/>
  <c r="J186" i="1"/>
  <c r="F186" i="1"/>
  <c r="L186" i="1"/>
  <c r="G186" i="1"/>
  <c r="K186" i="1"/>
  <c r="E186" i="1"/>
  <c r="M186" i="1"/>
  <c r="T169" i="1"/>
  <c r="T173" i="1"/>
  <c r="F176" i="1"/>
  <c r="J176" i="1"/>
  <c r="T176" i="1"/>
  <c r="T179" i="1"/>
  <c r="F181" i="1"/>
  <c r="L183" i="1"/>
  <c r="H183" i="1"/>
  <c r="D183" i="1"/>
  <c r="I183" i="1"/>
  <c r="Z183" i="1"/>
  <c r="V183" i="1"/>
  <c r="R183" i="1"/>
  <c r="U183" i="1"/>
  <c r="J184" i="1"/>
  <c r="F184" i="1"/>
  <c r="H184" i="1"/>
  <c r="M184" i="1"/>
  <c r="L187" i="1"/>
  <c r="H187" i="1"/>
  <c r="D187" i="1"/>
  <c r="I187" i="1"/>
  <c r="Z187" i="1"/>
  <c r="V187" i="1"/>
  <c r="R187" i="1"/>
  <c r="U187" i="1"/>
  <c r="J188" i="1"/>
  <c r="F188" i="1"/>
  <c r="H188" i="1"/>
  <c r="M188" i="1"/>
  <c r="L191" i="1"/>
  <c r="H191" i="1"/>
  <c r="D191" i="1"/>
  <c r="I191" i="1"/>
  <c r="Z191" i="1"/>
  <c r="V191" i="1"/>
  <c r="R191" i="1"/>
  <c r="U191" i="1"/>
  <c r="G176" i="1"/>
  <c r="L181" i="1"/>
  <c r="H181" i="1"/>
  <c r="G181" i="1"/>
  <c r="M181" i="1"/>
  <c r="I188" i="1"/>
  <c r="E191" i="1"/>
  <c r="J191" i="1"/>
  <c r="Q191" i="1"/>
  <c r="W191" i="1"/>
  <c r="T182" i="1"/>
  <c r="T184" i="1"/>
  <c r="T186" i="1"/>
  <c r="T188" i="1"/>
  <c r="T192" i="1"/>
  <c r="T196" i="1"/>
</calcChain>
</file>

<file path=xl/sharedStrings.xml><?xml version="1.0" encoding="utf-8"?>
<sst xmlns="http://schemas.openxmlformats.org/spreadsheetml/2006/main" count="625" uniqueCount="84">
  <si>
    <t>WOMEN</t>
  </si>
  <si>
    <t>MEN</t>
  </si>
  <si>
    <t>criteria 2019</t>
  </si>
  <si>
    <t>Elite</t>
  </si>
  <si>
    <t>Belofte</t>
  </si>
  <si>
    <t>Talent</t>
  </si>
  <si>
    <t xml:space="preserve">TOP 6 WRL </t>
  </si>
  <si>
    <t>TOP 6 WRL + 5%</t>
  </si>
  <si>
    <t>21-23</t>
  </si>
  <si>
    <t>19-20</t>
  </si>
  <si>
    <t>18</t>
  </si>
  <si>
    <t>17</t>
  </si>
  <si>
    <t>16</t>
  </si>
  <si>
    <t>15</t>
  </si>
  <si>
    <t>14</t>
  </si>
  <si>
    <t>13</t>
  </si>
  <si>
    <t>12</t>
  </si>
  <si>
    <t>11</t>
  </si>
  <si>
    <t>S1</t>
  </si>
  <si>
    <t>50m free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</si>
  <si>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</si>
  <si>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</si>
  <si>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</si>
  <si>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</si>
  <si>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</si>
  <si>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</si>
  <si>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</si>
  <si>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</si>
  <si>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</si>
  <si>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</si>
  <si>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</si>
  <si>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</si>
  <si>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100m free</t>
  </si>
  <si>
    <t>S14</t>
  </si>
  <si>
    <t>200m free</t>
  </si>
  <si>
    <t>400m free</t>
  </si>
  <si>
    <t>800m free</t>
  </si>
  <si>
    <t>1500m free</t>
  </si>
  <si>
    <t>SB1</t>
  </si>
  <si>
    <t>50m breast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</si>
  <si>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</si>
  <si>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</si>
  <si>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</si>
  <si>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</si>
  <si>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</si>
  <si>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</si>
  <si>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</si>
  <si>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</si>
  <si>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</si>
  <si>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</si>
  <si>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</si>
  <si>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100m breast</t>
  </si>
  <si>
    <t>SB14</t>
  </si>
  <si>
    <t>200m breast</t>
  </si>
  <si>
    <t>50m back</t>
  </si>
  <si>
    <t>100m back</t>
  </si>
  <si>
    <t>200m back</t>
  </si>
  <si>
    <t>50m butter</t>
  </si>
  <si>
    <t>100m butter</t>
  </si>
  <si>
    <t>200m butter</t>
  </si>
  <si>
    <t>SM1</t>
  </si>
  <si>
    <t>150m medley</t>
  </si>
  <si>
    <t>SM2</t>
  </si>
  <si>
    <t>SM3</t>
  </si>
  <si>
    <t>SM4</t>
  </si>
  <si>
    <t>200m medley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</si>
  <si>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</si>
  <si>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</si>
  <si>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</si>
  <si>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</si>
  <si>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</si>
  <si>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</si>
  <si>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</si>
  <si>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</si>
  <si>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</si>
  <si>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</si>
  <si>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400m medley</t>
  </si>
  <si>
    <t>20pts</t>
  </si>
  <si>
    <t>4x50m free mixed</t>
  </si>
  <si>
    <t>49pts</t>
  </si>
  <si>
    <t>4x50m free</t>
  </si>
  <si>
    <t>34pts</t>
  </si>
  <si>
    <t>4x100m free</t>
  </si>
  <si>
    <t>40pts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</si>
</sst>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3" borderId="5" xfId="1" applyFont="1" applyFill="1" applyBorder="1" applyAlignment="1">
      <alignment vertical="center"/>
    </xf>
    <xf numFmtId="0" fontId="3" fillId="0" borderId="0" xfId="0" applyFont="1"/>
    <xf numFmtId="0" fontId="3" fillId="3" borderId="5" xfId="1" applyFont="1" applyFill="1" applyBorder="1"/>
    <xf numFmtId="0" fontId="2" fillId="0" borderId="5" xfId="1" applyFont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 textRotation="90" wrapText="1"/>
    </xf>
    <xf numFmtId="164" fontId="4" fillId="0" borderId="5" xfId="1" quotePrefix="1" applyNumberFormat="1" applyFont="1" applyFill="1" applyBorder="1" applyAlignment="1">
      <alignment horizontal="center" vertical="center" textRotation="90" wrapText="1"/>
    </xf>
    <xf numFmtId="9" fontId="3" fillId="3" borderId="5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5" borderId="0" xfId="0" applyFont="1" applyFill="1"/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6" borderId="0" xfId="0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11"/>
  <sheetViews>
    <sheetView tabSelected="1" workbookViewId="0">
      <selection activeCell="B3" sqref="B3"/>
    </sheetView>
  </sheetViews>
  <sheetFormatPr defaultRowHeight="11.45"/>
  <cols>
    <col min="1" max="1" width="24" style="2" customWidth="1"/>
    <col min="2" max="2" width="14.140625" style="15" customWidth="1"/>
    <col min="3" max="3" width="14.42578125" style="15" customWidth="1"/>
    <col min="4" max="13" width="9.140625" style="15"/>
    <col min="14" max="14" width="30.7109375" style="2" customWidth="1"/>
    <col min="15" max="15" width="14.140625" style="15" customWidth="1"/>
    <col min="16" max="16" width="14.42578125" style="15" customWidth="1"/>
    <col min="17" max="26" width="9.140625" style="15"/>
    <col min="27" max="27" width="24.140625" style="2" customWidth="1"/>
    <col min="28" max="256" width="9.140625" style="2"/>
    <col min="257" max="257" width="24" style="2" customWidth="1"/>
    <col min="258" max="258" width="14.140625" style="2" customWidth="1"/>
    <col min="259" max="259" width="14.42578125" style="2" customWidth="1"/>
    <col min="260" max="269" width="9.140625" style="2"/>
    <col min="270" max="270" width="30.7109375" style="2" customWidth="1"/>
    <col min="271" max="271" width="14.140625" style="2" customWidth="1"/>
    <col min="272" max="272" width="14.42578125" style="2" customWidth="1"/>
    <col min="273" max="282" width="9.140625" style="2"/>
    <col min="283" max="283" width="24.140625" style="2" customWidth="1"/>
    <col min="284" max="512" width="9.140625" style="2"/>
    <col min="513" max="513" width="24" style="2" customWidth="1"/>
    <col min="514" max="514" width="14.140625" style="2" customWidth="1"/>
    <col min="515" max="515" width="14.42578125" style="2" customWidth="1"/>
    <col min="516" max="525" width="9.140625" style="2"/>
    <col min="526" max="526" width="30.7109375" style="2" customWidth="1"/>
    <col min="527" max="527" width="14.140625" style="2" customWidth="1"/>
    <col min="528" max="528" width="14.42578125" style="2" customWidth="1"/>
    <col min="529" max="538" width="9.140625" style="2"/>
    <col min="539" max="539" width="24.140625" style="2" customWidth="1"/>
    <col min="540" max="768" width="9.140625" style="2"/>
    <col min="769" max="769" width="24" style="2" customWidth="1"/>
    <col min="770" max="770" width="14.140625" style="2" customWidth="1"/>
    <col min="771" max="771" width="14.42578125" style="2" customWidth="1"/>
    <col min="772" max="781" width="9.140625" style="2"/>
    <col min="782" max="782" width="30.7109375" style="2" customWidth="1"/>
    <col min="783" max="783" width="14.140625" style="2" customWidth="1"/>
    <col min="784" max="784" width="14.42578125" style="2" customWidth="1"/>
    <col min="785" max="794" width="9.140625" style="2"/>
    <col min="795" max="795" width="24.140625" style="2" customWidth="1"/>
    <col min="796" max="1024" width="9.140625" style="2"/>
    <col min="1025" max="1025" width="24" style="2" customWidth="1"/>
    <col min="1026" max="1026" width="14.140625" style="2" customWidth="1"/>
    <col min="1027" max="1027" width="14.42578125" style="2" customWidth="1"/>
    <col min="1028" max="1037" width="9.140625" style="2"/>
    <col min="1038" max="1038" width="30.7109375" style="2" customWidth="1"/>
    <col min="1039" max="1039" width="14.140625" style="2" customWidth="1"/>
    <col min="1040" max="1040" width="14.42578125" style="2" customWidth="1"/>
    <col min="1041" max="1050" width="9.140625" style="2"/>
    <col min="1051" max="1051" width="24.140625" style="2" customWidth="1"/>
    <col min="1052" max="1280" width="9.140625" style="2"/>
    <col min="1281" max="1281" width="24" style="2" customWidth="1"/>
    <col min="1282" max="1282" width="14.140625" style="2" customWidth="1"/>
    <col min="1283" max="1283" width="14.42578125" style="2" customWidth="1"/>
    <col min="1284" max="1293" width="9.140625" style="2"/>
    <col min="1294" max="1294" width="30.7109375" style="2" customWidth="1"/>
    <col min="1295" max="1295" width="14.140625" style="2" customWidth="1"/>
    <col min="1296" max="1296" width="14.42578125" style="2" customWidth="1"/>
    <col min="1297" max="1306" width="9.140625" style="2"/>
    <col min="1307" max="1307" width="24.140625" style="2" customWidth="1"/>
    <col min="1308" max="1536" width="9.140625" style="2"/>
    <col min="1537" max="1537" width="24" style="2" customWidth="1"/>
    <col min="1538" max="1538" width="14.140625" style="2" customWidth="1"/>
    <col min="1539" max="1539" width="14.42578125" style="2" customWidth="1"/>
    <col min="1540" max="1549" width="9.140625" style="2"/>
    <col min="1550" max="1550" width="30.7109375" style="2" customWidth="1"/>
    <col min="1551" max="1551" width="14.140625" style="2" customWidth="1"/>
    <col min="1552" max="1552" width="14.42578125" style="2" customWidth="1"/>
    <col min="1553" max="1562" width="9.140625" style="2"/>
    <col min="1563" max="1563" width="24.140625" style="2" customWidth="1"/>
    <col min="1564" max="1792" width="9.140625" style="2"/>
    <col min="1793" max="1793" width="24" style="2" customWidth="1"/>
    <col min="1794" max="1794" width="14.140625" style="2" customWidth="1"/>
    <col min="1795" max="1795" width="14.42578125" style="2" customWidth="1"/>
    <col min="1796" max="1805" width="9.140625" style="2"/>
    <col min="1806" max="1806" width="30.7109375" style="2" customWidth="1"/>
    <col min="1807" max="1807" width="14.140625" style="2" customWidth="1"/>
    <col min="1808" max="1808" width="14.42578125" style="2" customWidth="1"/>
    <col min="1809" max="1818" width="9.140625" style="2"/>
    <col min="1819" max="1819" width="24.140625" style="2" customWidth="1"/>
    <col min="1820" max="2048" width="9.140625" style="2"/>
    <col min="2049" max="2049" width="24" style="2" customWidth="1"/>
    <col min="2050" max="2050" width="14.140625" style="2" customWidth="1"/>
    <col min="2051" max="2051" width="14.42578125" style="2" customWidth="1"/>
    <col min="2052" max="2061" width="9.140625" style="2"/>
    <col min="2062" max="2062" width="30.7109375" style="2" customWidth="1"/>
    <col min="2063" max="2063" width="14.140625" style="2" customWidth="1"/>
    <col min="2064" max="2064" width="14.42578125" style="2" customWidth="1"/>
    <col min="2065" max="2074" width="9.140625" style="2"/>
    <col min="2075" max="2075" width="24.140625" style="2" customWidth="1"/>
    <col min="2076" max="2304" width="9.140625" style="2"/>
    <col min="2305" max="2305" width="24" style="2" customWidth="1"/>
    <col min="2306" max="2306" width="14.140625" style="2" customWidth="1"/>
    <col min="2307" max="2307" width="14.42578125" style="2" customWidth="1"/>
    <col min="2308" max="2317" width="9.140625" style="2"/>
    <col min="2318" max="2318" width="30.7109375" style="2" customWidth="1"/>
    <col min="2319" max="2319" width="14.140625" style="2" customWidth="1"/>
    <col min="2320" max="2320" width="14.42578125" style="2" customWidth="1"/>
    <col min="2321" max="2330" width="9.140625" style="2"/>
    <col min="2331" max="2331" width="24.140625" style="2" customWidth="1"/>
    <col min="2332" max="2560" width="9.140625" style="2"/>
    <col min="2561" max="2561" width="24" style="2" customWidth="1"/>
    <col min="2562" max="2562" width="14.140625" style="2" customWidth="1"/>
    <col min="2563" max="2563" width="14.42578125" style="2" customWidth="1"/>
    <col min="2564" max="2573" width="9.140625" style="2"/>
    <col min="2574" max="2574" width="30.7109375" style="2" customWidth="1"/>
    <col min="2575" max="2575" width="14.140625" style="2" customWidth="1"/>
    <col min="2576" max="2576" width="14.42578125" style="2" customWidth="1"/>
    <col min="2577" max="2586" width="9.140625" style="2"/>
    <col min="2587" max="2587" width="24.140625" style="2" customWidth="1"/>
    <col min="2588" max="2816" width="9.140625" style="2"/>
    <col min="2817" max="2817" width="24" style="2" customWidth="1"/>
    <col min="2818" max="2818" width="14.140625" style="2" customWidth="1"/>
    <col min="2819" max="2819" width="14.42578125" style="2" customWidth="1"/>
    <col min="2820" max="2829" width="9.140625" style="2"/>
    <col min="2830" max="2830" width="30.7109375" style="2" customWidth="1"/>
    <col min="2831" max="2831" width="14.140625" style="2" customWidth="1"/>
    <col min="2832" max="2832" width="14.42578125" style="2" customWidth="1"/>
    <col min="2833" max="2842" width="9.140625" style="2"/>
    <col min="2843" max="2843" width="24.140625" style="2" customWidth="1"/>
    <col min="2844" max="3072" width="9.140625" style="2"/>
    <col min="3073" max="3073" width="24" style="2" customWidth="1"/>
    <col min="3074" max="3074" width="14.140625" style="2" customWidth="1"/>
    <col min="3075" max="3075" width="14.42578125" style="2" customWidth="1"/>
    <col min="3076" max="3085" width="9.140625" style="2"/>
    <col min="3086" max="3086" width="30.7109375" style="2" customWidth="1"/>
    <col min="3087" max="3087" width="14.140625" style="2" customWidth="1"/>
    <col min="3088" max="3088" width="14.42578125" style="2" customWidth="1"/>
    <col min="3089" max="3098" width="9.140625" style="2"/>
    <col min="3099" max="3099" width="24.140625" style="2" customWidth="1"/>
    <col min="3100" max="3328" width="9.140625" style="2"/>
    <col min="3329" max="3329" width="24" style="2" customWidth="1"/>
    <col min="3330" max="3330" width="14.140625" style="2" customWidth="1"/>
    <col min="3331" max="3331" width="14.42578125" style="2" customWidth="1"/>
    <col min="3332" max="3341" width="9.140625" style="2"/>
    <col min="3342" max="3342" width="30.7109375" style="2" customWidth="1"/>
    <col min="3343" max="3343" width="14.140625" style="2" customWidth="1"/>
    <col min="3344" max="3344" width="14.42578125" style="2" customWidth="1"/>
    <col min="3345" max="3354" width="9.140625" style="2"/>
    <col min="3355" max="3355" width="24.140625" style="2" customWidth="1"/>
    <col min="3356" max="3584" width="9.140625" style="2"/>
    <col min="3585" max="3585" width="24" style="2" customWidth="1"/>
    <col min="3586" max="3586" width="14.140625" style="2" customWidth="1"/>
    <col min="3587" max="3587" width="14.42578125" style="2" customWidth="1"/>
    <col min="3588" max="3597" width="9.140625" style="2"/>
    <col min="3598" max="3598" width="30.7109375" style="2" customWidth="1"/>
    <col min="3599" max="3599" width="14.140625" style="2" customWidth="1"/>
    <col min="3600" max="3600" width="14.42578125" style="2" customWidth="1"/>
    <col min="3601" max="3610" width="9.140625" style="2"/>
    <col min="3611" max="3611" width="24.140625" style="2" customWidth="1"/>
    <col min="3612" max="3840" width="9.140625" style="2"/>
    <col min="3841" max="3841" width="24" style="2" customWidth="1"/>
    <col min="3842" max="3842" width="14.140625" style="2" customWidth="1"/>
    <col min="3843" max="3843" width="14.42578125" style="2" customWidth="1"/>
    <col min="3844" max="3853" width="9.140625" style="2"/>
    <col min="3854" max="3854" width="30.7109375" style="2" customWidth="1"/>
    <col min="3855" max="3855" width="14.140625" style="2" customWidth="1"/>
    <col min="3856" max="3856" width="14.42578125" style="2" customWidth="1"/>
    <col min="3857" max="3866" width="9.140625" style="2"/>
    <col min="3867" max="3867" width="24.140625" style="2" customWidth="1"/>
    <col min="3868" max="4096" width="9.140625" style="2"/>
    <col min="4097" max="4097" width="24" style="2" customWidth="1"/>
    <col min="4098" max="4098" width="14.140625" style="2" customWidth="1"/>
    <col min="4099" max="4099" width="14.42578125" style="2" customWidth="1"/>
    <col min="4100" max="4109" width="9.140625" style="2"/>
    <col min="4110" max="4110" width="30.7109375" style="2" customWidth="1"/>
    <col min="4111" max="4111" width="14.140625" style="2" customWidth="1"/>
    <col min="4112" max="4112" width="14.42578125" style="2" customWidth="1"/>
    <col min="4113" max="4122" width="9.140625" style="2"/>
    <col min="4123" max="4123" width="24.140625" style="2" customWidth="1"/>
    <col min="4124" max="4352" width="9.140625" style="2"/>
    <col min="4353" max="4353" width="24" style="2" customWidth="1"/>
    <col min="4354" max="4354" width="14.140625" style="2" customWidth="1"/>
    <col min="4355" max="4355" width="14.42578125" style="2" customWidth="1"/>
    <col min="4356" max="4365" width="9.140625" style="2"/>
    <col min="4366" max="4366" width="30.7109375" style="2" customWidth="1"/>
    <col min="4367" max="4367" width="14.140625" style="2" customWidth="1"/>
    <col min="4368" max="4368" width="14.42578125" style="2" customWidth="1"/>
    <col min="4369" max="4378" width="9.140625" style="2"/>
    <col min="4379" max="4379" width="24.140625" style="2" customWidth="1"/>
    <col min="4380" max="4608" width="9.140625" style="2"/>
    <col min="4609" max="4609" width="24" style="2" customWidth="1"/>
    <col min="4610" max="4610" width="14.140625" style="2" customWidth="1"/>
    <col min="4611" max="4611" width="14.42578125" style="2" customWidth="1"/>
    <col min="4612" max="4621" width="9.140625" style="2"/>
    <col min="4622" max="4622" width="30.7109375" style="2" customWidth="1"/>
    <col min="4623" max="4623" width="14.140625" style="2" customWidth="1"/>
    <col min="4624" max="4624" width="14.42578125" style="2" customWidth="1"/>
    <col min="4625" max="4634" width="9.140625" style="2"/>
    <col min="4635" max="4635" width="24.140625" style="2" customWidth="1"/>
    <col min="4636" max="4864" width="9.140625" style="2"/>
    <col min="4865" max="4865" width="24" style="2" customWidth="1"/>
    <col min="4866" max="4866" width="14.140625" style="2" customWidth="1"/>
    <col min="4867" max="4867" width="14.42578125" style="2" customWidth="1"/>
    <col min="4868" max="4877" width="9.140625" style="2"/>
    <col min="4878" max="4878" width="30.7109375" style="2" customWidth="1"/>
    <col min="4879" max="4879" width="14.140625" style="2" customWidth="1"/>
    <col min="4880" max="4880" width="14.42578125" style="2" customWidth="1"/>
    <col min="4881" max="4890" width="9.140625" style="2"/>
    <col min="4891" max="4891" width="24.140625" style="2" customWidth="1"/>
    <col min="4892" max="5120" width="9.140625" style="2"/>
    <col min="5121" max="5121" width="24" style="2" customWidth="1"/>
    <col min="5122" max="5122" width="14.140625" style="2" customWidth="1"/>
    <col min="5123" max="5123" width="14.42578125" style="2" customWidth="1"/>
    <col min="5124" max="5133" width="9.140625" style="2"/>
    <col min="5134" max="5134" width="30.7109375" style="2" customWidth="1"/>
    <col min="5135" max="5135" width="14.140625" style="2" customWidth="1"/>
    <col min="5136" max="5136" width="14.42578125" style="2" customWidth="1"/>
    <col min="5137" max="5146" width="9.140625" style="2"/>
    <col min="5147" max="5147" width="24.140625" style="2" customWidth="1"/>
    <col min="5148" max="5376" width="9.140625" style="2"/>
    <col min="5377" max="5377" width="24" style="2" customWidth="1"/>
    <col min="5378" max="5378" width="14.140625" style="2" customWidth="1"/>
    <col min="5379" max="5379" width="14.42578125" style="2" customWidth="1"/>
    <col min="5380" max="5389" width="9.140625" style="2"/>
    <col min="5390" max="5390" width="30.7109375" style="2" customWidth="1"/>
    <col min="5391" max="5391" width="14.140625" style="2" customWidth="1"/>
    <col min="5392" max="5392" width="14.42578125" style="2" customWidth="1"/>
    <col min="5393" max="5402" width="9.140625" style="2"/>
    <col min="5403" max="5403" width="24.140625" style="2" customWidth="1"/>
    <col min="5404" max="5632" width="9.140625" style="2"/>
    <col min="5633" max="5633" width="24" style="2" customWidth="1"/>
    <col min="5634" max="5634" width="14.140625" style="2" customWidth="1"/>
    <col min="5635" max="5635" width="14.42578125" style="2" customWidth="1"/>
    <col min="5636" max="5645" width="9.140625" style="2"/>
    <col min="5646" max="5646" width="30.7109375" style="2" customWidth="1"/>
    <col min="5647" max="5647" width="14.140625" style="2" customWidth="1"/>
    <col min="5648" max="5648" width="14.42578125" style="2" customWidth="1"/>
    <col min="5649" max="5658" width="9.140625" style="2"/>
    <col min="5659" max="5659" width="24.140625" style="2" customWidth="1"/>
    <col min="5660" max="5888" width="9.140625" style="2"/>
    <col min="5889" max="5889" width="24" style="2" customWidth="1"/>
    <col min="5890" max="5890" width="14.140625" style="2" customWidth="1"/>
    <col min="5891" max="5891" width="14.42578125" style="2" customWidth="1"/>
    <col min="5892" max="5901" width="9.140625" style="2"/>
    <col min="5902" max="5902" width="30.7109375" style="2" customWidth="1"/>
    <col min="5903" max="5903" width="14.140625" style="2" customWidth="1"/>
    <col min="5904" max="5904" width="14.42578125" style="2" customWidth="1"/>
    <col min="5905" max="5914" width="9.140625" style="2"/>
    <col min="5915" max="5915" width="24.140625" style="2" customWidth="1"/>
    <col min="5916" max="6144" width="9.140625" style="2"/>
    <col min="6145" max="6145" width="24" style="2" customWidth="1"/>
    <col min="6146" max="6146" width="14.140625" style="2" customWidth="1"/>
    <col min="6147" max="6147" width="14.42578125" style="2" customWidth="1"/>
    <col min="6148" max="6157" width="9.140625" style="2"/>
    <col min="6158" max="6158" width="30.7109375" style="2" customWidth="1"/>
    <col min="6159" max="6159" width="14.140625" style="2" customWidth="1"/>
    <col min="6160" max="6160" width="14.42578125" style="2" customWidth="1"/>
    <col min="6161" max="6170" width="9.140625" style="2"/>
    <col min="6171" max="6171" width="24.140625" style="2" customWidth="1"/>
    <col min="6172" max="6400" width="9.140625" style="2"/>
    <col min="6401" max="6401" width="24" style="2" customWidth="1"/>
    <col min="6402" max="6402" width="14.140625" style="2" customWidth="1"/>
    <col min="6403" max="6403" width="14.42578125" style="2" customWidth="1"/>
    <col min="6404" max="6413" width="9.140625" style="2"/>
    <col min="6414" max="6414" width="30.7109375" style="2" customWidth="1"/>
    <col min="6415" max="6415" width="14.140625" style="2" customWidth="1"/>
    <col min="6416" max="6416" width="14.42578125" style="2" customWidth="1"/>
    <col min="6417" max="6426" width="9.140625" style="2"/>
    <col min="6427" max="6427" width="24.140625" style="2" customWidth="1"/>
    <col min="6428" max="6656" width="9.140625" style="2"/>
    <col min="6657" max="6657" width="24" style="2" customWidth="1"/>
    <col min="6658" max="6658" width="14.140625" style="2" customWidth="1"/>
    <col min="6659" max="6659" width="14.42578125" style="2" customWidth="1"/>
    <col min="6660" max="6669" width="9.140625" style="2"/>
    <col min="6670" max="6670" width="30.7109375" style="2" customWidth="1"/>
    <col min="6671" max="6671" width="14.140625" style="2" customWidth="1"/>
    <col min="6672" max="6672" width="14.42578125" style="2" customWidth="1"/>
    <col min="6673" max="6682" width="9.140625" style="2"/>
    <col min="6683" max="6683" width="24.140625" style="2" customWidth="1"/>
    <col min="6684" max="6912" width="9.140625" style="2"/>
    <col min="6913" max="6913" width="24" style="2" customWidth="1"/>
    <col min="6914" max="6914" width="14.140625" style="2" customWidth="1"/>
    <col min="6915" max="6915" width="14.42578125" style="2" customWidth="1"/>
    <col min="6916" max="6925" width="9.140625" style="2"/>
    <col min="6926" max="6926" width="30.7109375" style="2" customWidth="1"/>
    <col min="6927" max="6927" width="14.140625" style="2" customWidth="1"/>
    <col min="6928" max="6928" width="14.42578125" style="2" customWidth="1"/>
    <col min="6929" max="6938" width="9.140625" style="2"/>
    <col min="6939" max="6939" width="24.140625" style="2" customWidth="1"/>
    <col min="6940" max="7168" width="9.140625" style="2"/>
    <col min="7169" max="7169" width="24" style="2" customWidth="1"/>
    <col min="7170" max="7170" width="14.140625" style="2" customWidth="1"/>
    <col min="7171" max="7171" width="14.42578125" style="2" customWidth="1"/>
    <col min="7172" max="7181" width="9.140625" style="2"/>
    <col min="7182" max="7182" width="30.7109375" style="2" customWidth="1"/>
    <col min="7183" max="7183" width="14.140625" style="2" customWidth="1"/>
    <col min="7184" max="7184" width="14.42578125" style="2" customWidth="1"/>
    <col min="7185" max="7194" width="9.140625" style="2"/>
    <col min="7195" max="7195" width="24.140625" style="2" customWidth="1"/>
    <col min="7196" max="7424" width="9.140625" style="2"/>
    <col min="7425" max="7425" width="24" style="2" customWidth="1"/>
    <col min="7426" max="7426" width="14.140625" style="2" customWidth="1"/>
    <col min="7427" max="7427" width="14.42578125" style="2" customWidth="1"/>
    <col min="7428" max="7437" width="9.140625" style="2"/>
    <col min="7438" max="7438" width="30.7109375" style="2" customWidth="1"/>
    <col min="7439" max="7439" width="14.140625" style="2" customWidth="1"/>
    <col min="7440" max="7440" width="14.42578125" style="2" customWidth="1"/>
    <col min="7441" max="7450" width="9.140625" style="2"/>
    <col min="7451" max="7451" width="24.140625" style="2" customWidth="1"/>
    <col min="7452" max="7680" width="9.140625" style="2"/>
    <col min="7681" max="7681" width="24" style="2" customWidth="1"/>
    <col min="7682" max="7682" width="14.140625" style="2" customWidth="1"/>
    <col min="7683" max="7683" width="14.42578125" style="2" customWidth="1"/>
    <col min="7684" max="7693" width="9.140625" style="2"/>
    <col min="7694" max="7694" width="30.7109375" style="2" customWidth="1"/>
    <col min="7695" max="7695" width="14.140625" style="2" customWidth="1"/>
    <col min="7696" max="7696" width="14.42578125" style="2" customWidth="1"/>
    <col min="7697" max="7706" width="9.140625" style="2"/>
    <col min="7707" max="7707" width="24.140625" style="2" customWidth="1"/>
    <col min="7708" max="7936" width="9.140625" style="2"/>
    <col min="7937" max="7937" width="24" style="2" customWidth="1"/>
    <col min="7938" max="7938" width="14.140625" style="2" customWidth="1"/>
    <col min="7939" max="7939" width="14.42578125" style="2" customWidth="1"/>
    <col min="7940" max="7949" width="9.140625" style="2"/>
    <col min="7950" max="7950" width="30.7109375" style="2" customWidth="1"/>
    <col min="7951" max="7951" width="14.140625" style="2" customWidth="1"/>
    <col min="7952" max="7952" width="14.42578125" style="2" customWidth="1"/>
    <col min="7953" max="7962" width="9.140625" style="2"/>
    <col min="7963" max="7963" width="24.140625" style="2" customWidth="1"/>
    <col min="7964" max="8192" width="9.140625" style="2"/>
    <col min="8193" max="8193" width="24" style="2" customWidth="1"/>
    <col min="8194" max="8194" width="14.140625" style="2" customWidth="1"/>
    <col min="8195" max="8195" width="14.42578125" style="2" customWidth="1"/>
    <col min="8196" max="8205" width="9.140625" style="2"/>
    <col min="8206" max="8206" width="30.7109375" style="2" customWidth="1"/>
    <col min="8207" max="8207" width="14.140625" style="2" customWidth="1"/>
    <col min="8208" max="8208" width="14.42578125" style="2" customWidth="1"/>
    <col min="8209" max="8218" width="9.140625" style="2"/>
    <col min="8219" max="8219" width="24.140625" style="2" customWidth="1"/>
    <col min="8220" max="8448" width="9.140625" style="2"/>
    <col min="8449" max="8449" width="24" style="2" customWidth="1"/>
    <col min="8450" max="8450" width="14.140625" style="2" customWidth="1"/>
    <col min="8451" max="8451" width="14.42578125" style="2" customWidth="1"/>
    <col min="8452" max="8461" width="9.140625" style="2"/>
    <col min="8462" max="8462" width="30.7109375" style="2" customWidth="1"/>
    <col min="8463" max="8463" width="14.140625" style="2" customWidth="1"/>
    <col min="8464" max="8464" width="14.42578125" style="2" customWidth="1"/>
    <col min="8465" max="8474" width="9.140625" style="2"/>
    <col min="8475" max="8475" width="24.140625" style="2" customWidth="1"/>
    <col min="8476" max="8704" width="9.140625" style="2"/>
    <col min="8705" max="8705" width="24" style="2" customWidth="1"/>
    <col min="8706" max="8706" width="14.140625" style="2" customWidth="1"/>
    <col min="8707" max="8707" width="14.42578125" style="2" customWidth="1"/>
    <col min="8708" max="8717" width="9.140625" style="2"/>
    <col min="8718" max="8718" width="30.7109375" style="2" customWidth="1"/>
    <col min="8719" max="8719" width="14.140625" style="2" customWidth="1"/>
    <col min="8720" max="8720" width="14.42578125" style="2" customWidth="1"/>
    <col min="8721" max="8730" width="9.140625" style="2"/>
    <col min="8731" max="8731" width="24.140625" style="2" customWidth="1"/>
    <col min="8732" max="8960" width="9.140625" style="2"/>
    <col min="8961" max="8961" width="24" style="2" customWidth="1"/>
    <col min="8962" max="8962" width="14.140625" style="2" customWidth="1"/>
    <col min="8963" max="8963" width="14.42578125" style="2" customWidth="1"/>
    <col min="8964" max="8973" width="9.140625" style="2"/>
    <col min="8974" max="8974" width="30.7109375" style="2" customWidth="1"/>
    <col min="8975" max="8975" width="14.140625" style="2" customWidth="1"/>
    <col min="8976" max="8976" width="14.42578125" style="2" customWidth="1"/>
    <col min="8977" max="8986" width="9.140625" style="2"/>
    <col min="8987" max="8987" width="24.140625" style="2" customWidth="1"/>
    <col min="8988" max="9216" width="9.140625" style="2"/>
    <col min="9217" max="9217" width="24" style="2" customWidth="1"/>
    <col min="9218" max="9218" width="14.140625" style="2" customWidth="1"/>
    <col min="9219" max="9219" width="14.42578125" style="2" customWidth="1"/>
    <col min="9220" max="9229" width="9.140625" style="2"/>
    <col min="9230" max="9230" width="30.7109375" style="2" customWidth="1"/>
    <col min="9231" max="9231" width="14.140625" style="2" customWidth="1"/>
    <col min="9232" max="9232" width="14.42578125" style="2" customWidth="1"/>
    <col min="9233" max="9242" width="9.140625" style="2"/>
    <col min="9243" max="9243" width="24.140625" style="2" customWidth="1"/>
    <col min="9244" max="9472" width="9.140625" style="2"/>
    <col min="9473" max="9473" width="24" style="2" customWidth="1"/>
    <col min="9474" max="9474" width="14.140625" style="2" customWidth="1"/>
    <col min="9475" max="9475" width="14.42578125" style="2" customWidth="1"/>
    <col min="9476" max="9485" width="9.140625" style="2"/>
    <col min="9486" max="9486" width="30.7109375" style="2" customWidth="1"/>
    <col min="9487" max="9487" width="14.140625" style="2" customWidth="1"/>
    <col min="9488" max="9488" width="14.42578125" style="2" customWidth="1"/>
    <col min="9489" max="9498" width="9.140625" style="2"/>
    <col min="9499" max="9499" width="24.140625" style="2" customWidth="1"/>
    <col min="9500" max="9728" width="9.140625" style="2"/>
    <col min="9729" max="9729" width="24" style="2" customWidth="1"/>
    <col min="9730" max="9730" width="14.140625" style="2" customWidth="1"/>
    <col min="9731" max="9731" width="14.42578125" style="2" customWidth="1"/>
    <col min="9732" max="9741" width="9.140625" style="2"/>
    <col min="9742" max="9742" width="30.7109375" style="2" customWidth="1"/>
    <col min="9743" max="9743" width="14.140625" style="2" customWidth="1"/>
    <col min="9744" max="9744" width="14.42578125" style="2" customWidth="1"/>
    <col min="9745" max="9754" width="9.140625" style="2"/>
    <col min="9755" max="9755" width="24.140625" style="2" customWidth="1"/>
    <col min="9756" max="9984" width="9.140625" style="2"/>
    <col min="9985" max="9985" width="24" style="2" customWidth="1"/>
    <col min="9986" max="9986" width="14.140625" style="2" customWidth="1"/>
    <col min="9987" max="9987" width="14.42578125" style="2" customWidth="1"/>
    <col min="9988" max="9997" width="9.140625" style="2"/>
    <col min="9998" max="9998" width="30.7109375" style="2" customWidth="1"/>
    <col min="9999" max="9999" width="14.140625" style="2" customWidth="1"/>
    <col min="10000" max="10000" width="14.42578125" style="2" customWidth="1"/>
    <col min="10001" max="10010" width="9.140625" style="2"/>
    <col min="10011" max="10011" width="24.140625" style="2" customWidth="1"/>
    <col min="10012" max="10240" width="9.140625" style="2"/>
    <col min="10241" max="10241" width="24" style="2" customWidth="1"/>
    <col min="10242" max="10242" width="14.140625" style="2" customWidth="1"/>
    <col min="10243" max="10243" width="14.42578125" style="2" customWidth="1"/>
    <col min="10244" max="10253" width="9.140625" style="2"/>
    <col min="10254" max="10254" width="30.7109375" style="2" customWidth="1"/>
    <col min="10255" max="10255" width="14.140625" style="2" customWidth="1"/>
    <col min="10256" max="10256" width="14.42578125" style="2" customWidth="1"/>
    <col min="10257" max="10266" width="9.140625" style="2"/>
    <col min="10267" max="10267" width="24.140625" style="2" customWidth="1"/>
    <col min="10268" max="10496" width="9.140625" style="2"/>
    <col min="10497" max="10497" width="24" style="2" customWidth="1"/>
    <col min="10498" max="10498" width="14.140625" style="2" customWidth="1"/>
    <col min="10499" max="10499" width="14.42578125" style="2" customWidth="1"/>
    <col min="10500" max="10509" width="9.140625" style="2"/>
    <col min="10510" max="10510" width="30.7109375" style="2" customWidth="1"/>
    <col min="10511" max="10511" width="14.140625" style="2" customWidth="1"/>
    <col min="10512" max="10512" width="14.42578125" style="2" customWidth="1"/>
    <col min="10513" max="10522" width="9.140625" style="2"/>
    <col min="10523" max="10523" width="24.140625" style="2" customWidth="1"/>
    <col min="10524" max="10752" width="9.140625" style="2"/>
    <col min="10753" max="10753" width="24" style="2" customWidth="1"/>
    <col min="10754" max="10754" width="14.140625" style="2" customWidth="1"/>
    <col min="10755" max="10755" width="14.42578125" style="2" customWidth="1"/>
    <col min="10756" max="10765" width="9.140625" style="2"/>
    <col min="10766" max="10766" width="30.7109375" style="2" customWidth="1"/>
    <col min="10767" max="10767" width="14.140625" style="2" customWidth="1"/>
    <col min="10768" max="10768" width="14.42578125" style="2" customWidth="1"/>
    <col min="10769" max="10778" width="9.140625" style="2"/>
    <col min="10779" max="10779" width="24.140625" style="2" customWidth="1"/>
    <col min="10780" max="11008" width="9.140625" style="2"/>
    <col min="11009" max="11009" width="24" style="2" customWidth="1"/>
    <col min="11010" max="11010" width="14.140625" style="2" customWidth="1"/>
    <col min="11011" max="11011" width="14.42578125" style="2" customWidth="1"/>
    <col min="11012" max="11021" width="9.140625" style="2"/>
    <col min="11022" max="11022" width="30.7109375" style="2" customWidth="1"/>
    <col min="11023" max="11023" width="14.140625" style="2" customWidth="1"/>
    <col min="11024" max="11024" width="14.42578125" style="2" customWidth="1"/>
    <col min="11025" max="11034" width="9.140625" style="2"/>
    <col min="11035" max="11035" width="24.140625" style="2" customWidth="1"/>
    <col min="11036" max="11264" width="9.140625" style="2"/>
    <col min="11265" max="11265" width="24" style="2" customWidth="1"/>
    <col min="11266" max="11266" width="14.140625" style="2" customWidth="1"/>
    <col min="11267" max="11267" width="14.42578125" style="2" customWidth="1"/>
    <col min="11268" max="11277" width="9.140625" style="2"/>
    <col min="11278" max="11278" width="30.7109375" style="2" customWidth="1"/>
    <col min="11279" max="11279" width="14.140625" style="2" customWidth="1"/>
    <col min="11280" max="11280" width="14.42578125" style="2" customWidth="1"/>
    <col min="11281" max="11290" width="9.140625" style="2"/>
    <col min="11291" max="11291" width="24.140625" style="2" customWidth="1"/>
    <col min="11292" max="11520" width="9.140625" style="2"/>
    <col min="11521" max="11521" width="24" style="2" customWidth="1"/>
    <col min="11522" max="11522" width="14.140625" style="2" customWidth="1"/>
    <col min="11523" max="11523" width="14.42578125" style="2" customWidth="1"/>
    <col min="11524" max="11533" width="9.140625" style="2"/>
    <col min="11534" max="11534" width="30.7109375" style="2" customWidth="1"/>
    <col min="11535" max="11535" width="14.140625" style="2" customWidth="1"/>
    <col min="11536" max="11536" width="14.42578125" style="2" customWidth="1"/>
    <col min="11537" max="11546" width="9.140625" style="2"/>
    <col min="11547" max="11547" width="24.140625" style="2" customWidth="1"/>
    <col min="11548" max="11776" width="9.140625" style="2"/>
    <col min="11777" max="11777" width="24" style="2" customWidth="1"/>
    <col min="11778" max="11778" width="14.140625" style="2" customWidth="1"/>
    <col min="11779" max="11779" width="14.42578125" style="2" customWidth="1"/>
    <col min="11780" max="11789" width="9.140625" style="2"/>
    <col min="11790" max="11790" width="30.7109375" style="2" customWidth="1"/>
    <col min="11791" max="11791" width="14.140625" style="2" customWidth="1"/>
    <col min="11792" max="11792" width="14.42578125" style="2" customWidth="1"/>
    <col min="11793" max="11802" width="9.140625" style="2"/>
    <col min="11803" max="11803" width="24.140625" style="2" customWidth="1"/>
    <col min="11804" max="12032" width="9.140625" style="2"/>
    <col min="12033" max="12033" width="24" style="2" customWidth="1"/>
    <col min="12034" max="12034" width="14.140625" style="2" customWidth="1"/>
    <col min="12035" max="12035" width="14.42578125" style="2" customWidth="1"/>
    <col min="12036" max="12045" width="9.140625" style="2"/>
    <col min="12046" max="12046" width="30.7109375" style="2" customWidth="1"/>
    <col min="12047" max="12047" width="14.140625" style="2" customWidth="1"/>
    <col min="12048" max="12048" width="14.42578125" style="2" customWidth="1"/>
    <col min="12049" max="12058" width="9.140625" style="2"/>
    <col min="12059" max="12059" width="24.140625" style="2" customWidth="1"/>
    <col min="12060" max="12288" width="9.140625" style="2"/>
    <col min="12289" max="12289" width="24" style="2" customWidth="1"/>
    <col min="12290" max="12290" width="14.140625" style="2" customWidth="1"/>
    <col min="12291" max="12291" width="14.42578125" style="2" customWidth="1"/>
    <col min="12292" max="12301" width="9.140625" style="2"/>
    <col min="12302" max="12302" width="30.7109375" style="2" customWidth="1"/>
    <col min="12303" max="12303" width="14.140625" style="2" customWidth="1"/>
    <col min="12304" max="12304" width="14.42578125" style="2" customWidth="1"/>
    <col min="12305" max="12314" width="9.140625" style="2"/>
    <col min="12315" max="12315" width="24.140625" style="2" customWidth="1"/>
    <col min="12316" max="12544" width="9.140625" style="2"/>
    <col min="12545" max="12545" width="24" style="2" customWidth="1"/>
    <col min="12546" max="12546" width="14.140625" style="2" customWidth="1"/>
    <col min="12547" max="12547" width="14.42578125" style="2" customWidth="1"/>
    <col min="12548" max="12557" width="9.140625" style="2"/>
    <col min="12558" max="12558" width="30.7109375" style="2" customWidth="1"/>
    <col min="12559" max="12559" width="14.140625" style="2" customWidth="1"/>
    <col min="12560" max="12560" width="14.42578125" style="2" customWidth="1"/>
    <col min="12561" max="12570" width="9.140625" style="2"/>
    <col min="12571" max="12571" width="24.140625" style="2" customWidth="1"/>
    <col min="12572" max="12800" width="9.140625" style="2"/>
    <col min="12801" max="12801" width="24" style="2" customWidth="1"/>
    <col min="12802" max="12802" width="14.140625" style="2" customWidth="1"/>
    <col min="12803" max="12803" width="14.42578125" style="2" customWidth="1"/>
    <col min="12804" max="12813" width="9.140625" style="2"/>
    <col min="12814" max="12814" width="30.7109375" style="2" customWidth="1"/>
    <col min="12815" max="12815" width="14.140625" style="2" customWidth="1"/>
    <col min="12816" max="12816" width="14.42578125" style="2" customWidth="1"/>
    <col min="12817" max="12826" width="9.140625" style="2"/>
    <col min="12827" max="12827" width="24.140625" style="2" customWidth="1"/>
    <col min="12828" max="13056" width="9.140625" style="2"/>
    <col min="13057" max="13057" width="24" style="2" customWidth="1"/>
    <col min="13058" max="13058" width="14.140625" style="2" customWidth="1"/>
    <col min="13059" max="13059" width="14.42578125" style="2" customWidth="1"/>
    <col min="13060" max="13069" width="9.140625" style="2"/>
    <col min="13070" max="13070" width="30.7109375" style="2" customWidth="1"/>
    <col min="13071" max="13071" width="14.140625" style="2" customWidth="1"/>
    <col min="13072" max="13072" width="14.42578125" style="2" customWidth="1"/>
    <col min="13073" max="13082" width="9.140625" style="2"/>
    <col min="13083" max="13083" width="24.140625" style="2" customWidth="1"/>
    <col min="13084" max="13312" width="9.140625" style="2"/>
    <col min="13313" max="13313" width="24" style="2" customWidth="1"/>
    <col min="13314" max="13314" width="14.140625" style="2" customWidth="1"/>
    <col min="13315" max="13315" width="14.42578125" style="2" customWidth="1"/>
    <col min="13316" max="13325" width="9.140625" style="2"/>
    <col min="13326" max="13326" width="30.7109375" style="2" customWidth="1"/>
    <col min="13327" max="13327" width="14.140625" style="2" customWidth="1"/>
    <col min="13328" max="13328" width="14.42578125" style="2" customWidth="1"/>
    <col min="13329" max="13338" width="9.140625" style="2"/>
    <col min="13339" max="13339" width="24.140625" style="2" customWidth="1"/>
    <col min="13340" max="13568" width="9.140625" style="2"/>
    <col min="13569" max="13569" width="24" style="2" customWidth="1"/>
    <col min="13570" max="13570" width="14.140625" style="2" customWidth="1"/>
    <col min="13571" max="13571" width="14.42578125" style="2" customWidth="1"/>
    <col min="13572" max="13581" width="9.140625" style="2"/>
    <col min="13582" max="13582" width="30.7109375" style="2" customWidth="1"/>
    <col min="13583" max="13583" width="14.140625" style="2" customWidth="1"/>
    <col min="13584" max="13584" width="14.42578125" style="2" customWidth="1"/>
    <col min="13585" max="13594" width="9.140625" style="2"/>
    <col min="13595" max="13595" width="24.140625" style="2" customWidth="1"/>
    <col min="13596" max="13824" width="9.140625" style="2"/>
    <col min="13825" max="13825" width="24" style="2" customWidth="1"/>
    <col min="13826" max="13826" width="14.140625" style="2" customWidth="1"/>
    <col min="13827" max="13827" width="14.42578125" style="2" customWidth="1"/>
    <col min="13828" max="13837" width="9.140625" style="2"/>
    <col min="13838" max="13838" width="30.7109375" style="2" customWidth="1"/>
    <col min="13839" max="13839" width="14.140625" style="2" customWidth="1"/>
    <col min="13840" max="13840" width="14.42578125" style="2" customWidth="1"/>
    <col min="13841" max="13850" width="9.140625" style="2"/>
    <col min="13851" max="13851" width="24.140625" style="2" customWidth="1"/>
    <col min="13852" max="14080" width="9.140625" style="2"/>
    <col min="14081" max="14081" width="24" style="2" customWidth="1"/>
    <col min="14082" max="14082" width="14.140625" style="2" customWidth="1"/>
    <col min="14083" max="14083" width="14.42578125" style="2" customWidth="1"/>
    <col min="14084" max="14093" width="9.140625" style="2"/>
    <col min="14094" max="14094" width="30.7109375" style="2" customWidth="1"/>
    <col min="14095" max="14095" width="14.140625" style="2" customWidth="1"/>
    <col min="14096" max="14096" width="14.42578125" style="2" customWidth="1"/>
    <col min="14097" max="14106" width="9.140625" style="2"/>
    <col min="14107" max="14107" width="24.140625" style="2" customWidth="1"/>
    <col min="14108" max="14336" width="9.140625" style="2"/>
    <col min="14337" max="14337" width="24" style="2" customWidth="1"/>
    <col min="14338" max="14338" width="14.140625" style="2" customWidth="1"/>
    <col min="14339" max="14339" width="14.42578125" style="2" customWidth="1"/>
    <col min="14340" max="14349" width="9.140625" style="2"/>
    <col min="14350" max="14350" width="30.7109375" style="2" customWidth="1"/>
    <col min="14351" max="14351" width="14.140625" style="2" customWidth="1"/>
    <col min="14352" max="14352" width="14.42578125" style="2" customWidth="1"/>
    <col min="14353" max="14362" width="9.140625" style="2"/>
    <col min="14363" max="14363" width="24.140625" style="2" customWidth="1"/>
    <col min="14364" max="14592" width="9.140625" style="2"/>
    <col min="14593" max="14593" width="24" style="2" customWidth="1"/>
    <col min="14594" max="14594" width="14.140625" style="2" customWidth="1"/>
    <col min="14595" max="14595" width="14.42578125" style="2" customWidth="1"/>
    <col min="14596" max="14605" width="9.140625" style="2"/>
    <col min="14606" max="14606" width="30.7109375" style="2" customWidth="1"/>
    <col min="14607" max="14607" width="14.140625" style="2" customWidth="1"/>
    <col min="14608" max="14608" width="14.42578125" style="2" customWidth="1"/>
    <col min="14609" max="14618" width="9.140625" style="2"/>
    <col min="14619" max="14619" width="24.140625" style="2" customWidth="1"/>
    <col min="14620" max="14848" width="9.140625" style="2"/>
    <col min="14849" max="14849" width="24" style="2" customWidth="1"/>
    <col min="14850" max="14850" width="14.140625" style="2" customWidth="1"/>
    <col min="14851" max="14851" width="14.42578125" style="2" customWidth="1"/>
    <col min="14852" max="14861" width="9.140625" style="2"/>
    <col min="14862" max="14862" width="30.7109375" style="2" customWidth="1"/>
    <col min="14863" max="14863" width="14.140625" style="2" customWidth="1"/>
    <col min="14864" max="14864" width="14.42578125" style="2" customWidth="1"/>
    <col min="14865" max="14874" width="9.140625" style="2"/>
    <col min="14875" max="14875" width="24.140625" style="2" customWidth="1"/>
    <col min="14876" max="15104" width="9.140625" style="2"/>
    <col min="15105" max="15105" width="24" style="2" customWidth="1"/>
    <col min="15106" max="15106" width="14.140625" style="2" customWidth="1"/>
    <col min="15107" max="15107" width="14.42578125" style="2" customWidth="1"/>
    <col min="15108" max="15117" width="9.140625" style="2"/>
    <col min="15118" max="15118" width="30.7109375" style="2" customWidth="1"/>
    <col min="15119" max="15119" width="14.140625" style="2" customWidth="1"/>
    <col min="15120" max="15120" width="14.42578125" style="2" customWidth="1"/>
    <col min="15121" max="15130" width="9.140625" style="2"/>
    <col min="15131" max="15131" width="24.140625" style="2" customWidth="1"/>
    <col min="15132" max="15360" width="9.140625" style="2"/>
    <col min="15361" max="15361" width="24" style="2" customWidth="1"/>
    <col min="15362" max="15362" width="14.140625" style="2" customWidth="1"/>
    <col min="15363" max="15363" width="14.42578125" style="2" customWidth="1"/>
    <col min="15364" max="15373" width="9.140625" style="2"/>
    <col min="15374" max="15374" width="30.7109375" style="2" customWidth="1"/>
    <col min="15375" max="15375" width="14.140625" style="2" customWidth="1"/>
    <col min="15376" max="15376" width="14.42578125" style="2" customWidth="1"/>
    <col min="15377" max="15386" width="9.140625" style="2"/>
    <col min="15387" max="15387" width="24.140625" style="2" customWidth="1"/>
    <col min="15388" max="15616" width="9.140625" style="2"/>
    <col min="15617" max="15617" width="24" style="2" customWidth="1"/>
    <col min="15618" max="15618" width="14.140625" style="2" customWidth="1"/>
    <col min="15619" max="15619" width="14.42578125" style="2" customWidth="1"/>
    <col min="15620" max="15629" width="9.140625" style="2"/>
    <col min="15630" max="15630" width="30.7109375" style="2" customWidth="1"/>
    <col min="15631" max="15631" width="14.140625" style="2" customWidth="1"/>
    <col min="15632" max="15632" width="14.42578125" style="2" customWidth="1"/>
    <col min="15633" max="15642" width="9.140625" style="2"/>
    <col min="15643" max="15643" width="24.140625" style="2" customWidth="1"/>
    <col min="15644" max="15872" width="9.140625" style="2"/>
    <col min="15873" max="15873" width="24" style="2" customWidth="1"/>
    <col min="15874" max="15874" width="14.140625" style="2" customWidth="1"/>
    <col min="15875" max="15875" width="14.42578125" style="2" customWidth="1"/>
    <col min="15876" max="15885" width="9.140625" style="2"/>
    <col min="15886" max="15886" width="30.7109375" style="2" customWidth="1"/>
    <col min="15887" max="15887" width="14.140625" style="2" customWidth="1"/>
    <col min="15888" max="15888" width="14.42578125" style="2" customWidth="1"/>
    <col min="15889" max="15898" width="9.140625" style="2"/>
    <col min="15899" max="15899" width="24.140625" style="2" customWidth="1"/>
    <col min="15900" max="16128" width="9.140625" style="2"/>
    <col min="16129" max="16129" width="24" style="2" customWidth="1"/>
    <col min="16130" max="16130" width="14.140625" style="2" customWidth="1"/>
    <col min="16131" max="16131" width="14.42578125" style="2" customWidth="1"/>
    <col min="16132" max="16141" width="9.140625" style="2"/>
    <col min="16142" max="16142" width="30.7109375" style="2" customWidth="1"/>
    <col min="16143" max="16143" width="14.140625" style="2" customWidth="1"/>
    <col min="16144" max="16144" width="14.42578125" style="2" customWidth="1"/>
    <col min="16145" max="16154" width="9.140625" style="2"/>
    <col min="16155" max="16155" width="24.140625" style="2" customWidth="1"/>
    <col min="16156" max="16384" width="9.140625" style="2"/>
  </cols>
  <sheetData>
    <row r="1" spans="1:27">
      <c r="A1" s="18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3"/>
      <c r="O1" s="26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"/>
    </row>
    <row r="2" spans="1:27">
      <c r="A2" s="19"/>
      <c r="B2" s="26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4"/>
      <c r="O2" s="26" t="s">
        <v>2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3"/>
    </row>
    <row r="3" spans="1:27">
      <c r="A3" s="19"/>
      <c r="B3" s="4" t="s">
        <v>3</v>
      </c>
      <c r="C3" s="4" t="s">
        <v>4</v>
      </c>
      <c r="D3" s="21" t="s">
        <v>5</v>
      </c>
      <c r="E3" s="21"/>
      <c r="F3" s="21"/>
      <c r="G3" s="21"/>
      <c r="H3" s="21"/>
      <c r="I3" s="21"/>
      <c r="J3" s="21"/>
      <c r="K3" s="21"/>
      <c r="L3" s="21"/>
      <c r="M3" s="22"/>
      <c r="N3" s="24"/>
      <c r="O3" s="4" t="s">
        <v>3</v>
      </c>
      <c r="P3" s="4" t="s">
        <v>4</v>
      </c>
      <c r="Q3" s="26" t="s">
        <v>5</v>
      </c>
      <c r="R3" s="21"/>
      <c r="S3" s="21"/>
      <c r="T3" s="21"/>
      <c r="U3" s="21"/>
      <c r="V3" s="21"/>
      <c r="W3" s="21"/>
      <c r="X3" s="21"/>
      <c r="Y3" s="21"/>
      <c r="Z3" s="22"/>
      <c r="AA3" s="3"/>
    </row>
    <row r="4" spans="1:27" ht="46.5" customHeight="1">
      <c r="A4" s="20"/>
      <c r="B4" s="5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25"/>
      <c r="O4" s="5" t="s">
        <v>6</v>
      </c>
      <c r="P4" s="5" t="s">
        <v>7</v>
      </c>
      <c r="Q4" s="5" t="s">
        <v>8</v>
      </c>
      <c r="R4" s="5" t="s">
        <v>9</v>
      </c>
      <c r="S4" s="6" t="s">
        <v>10</v>
      </c>
      <c r="T4" s="6" t="s">
        <v>11</v>
      </c>
      <c r="U4" s="6" t="s">
        <v>12</v>
      </c>
      <c r="V4" s="6" t="s">
        <v>13</v>
      </c>
      <c r="W4" s="6" t="s">
        <v>14</v>
      </c>
      <c r="X4" s="6" t="s">
        <v>15</v>
      </c>
      <c r="Y4" s="6" t="s">
        <v>16</v>
      </c>
      <c r="Z4" s="6" t="s">
        <v>17</v>
      </c>
      <c r="AA4" s="7"/>
    </row>
    <row r="5" spans="1:27">
      <c r="A5" s="8" t="s">
        <v>18</v>
      </c>
      <c r="B5" s="16">
        <v>1.6180555555555557E-3</v>
      </c>
      <c r="C5" s="16">
        <f>B5*1.05</f>
        <v>1.6989583333333336E-3</v>
      </c>
      <c r="D5" s="16">
        <f>C5/((950/1000)^(1/3))*1.05</f>
        <v>1.8146692997559066E-3</v>
      </c>
      <c r="E5" s="16">
        <f>C5/((900/1000)^(1/3))*1.05</f>
        <v>1.8476704958580842E-3</v>
      </c>
      <c r="F5" s="16">
        <f>C5/((850/1000)^(1/3))*1.05</f>
        <v>1.8832113016895059E-3</v>
      </c>
      <c r="G5" s="16">
        <f>C5/((775/1000)^(1/3))*1.05</f>
        <v>1.9420994245342826E-3</v>
      </c>
      <c r="H5" s="16">
        <f>C5/((700/1000)^(1/3))*1.05</f>
        <v>2.0091206329726024E-3</v>
      </c>
      <c r="I5" s="16">
        <f>C5/((625/1000)^(1/3))*1.05</f>
        <v>2.0864694073235183E-3</v>
      </c>
      <c r="J5" s="16">
        <f>C5/((550/1000)^(1/3))*1.05</f>
        <v>2.1772976169558197E-3</v>
      </c>
      <c r="K5" s="16">
        <f>C5/((475/1000)^(1/3))*1.05</f>
        <v>2.2863400493604562E-3</v>
      </c>
      <c r="L5" s="16">
        <f>C5/((375/1000)^(1/3))*1.05</f>
        <v>2.4737830216441247E-3</v>
      </c>
      <c r="M5" s="16">
        <f>C5/((275/1000)^(1/3))*1.05</f>
        <v>2.7432230994885818E-3</v>
      </c>
      <c r="N5" s="9" t="s">
        <v>19</v>
      </c>
      <c r="O5" s="16">
        <v>1.047337962962963E-3</v>
      </c>
      <c r="P5" s="16">
        <f>O5*1.05</f>
        <v>1.0997048611111112E-3</v>
      </c>
      <c r="Q5" s="16">
        <f>P5/((950/1000)^(1/3))*1.05</f>
        <v>1.1746024673455794E-3</v>
      </c>
      <c r="R5" s="16">
        <f>P5/((900/1000)^(1/3))*1.05</f>
        <v>1.1959635419899715E-3</v>
      </c>
      <c r="S5" s="16">
        <f>P5/((850/1000)^(1/3))*1.05</f>
        <v>1.2189684598704104E-3</v>
      </c>
      <c r="T5" s="16">
        <f>P5/((775/1000)^(1/3))*1.05</f>
        <v>1.2570856718605668E-3</v>
      </c>
      <c r="U5" s="16">
        <f>P5/((700/1000)^(1/3))*1.05</f>
        <v>1.3004672823869153E-3</v>
      </c>
      <c r="V5" s="16">
        <f>P5/((625/1000)^(1/3))*1.05</f>
        <v>1.3505337386888784E-3</v>
      </c>
      <c r="W5" s="16">
        <f>P5/((550/1000)^(1/3))*1.05</f>
        <v>1.409325188543148E-3</v>
      </c>
      <c r="X5" s="16">
        <f>P5/((475/1000)^(1/3))*1.05</f>
        <v>1.4799063738671508E-3</v>
      </c>
      <c r="Y5" s="16">
        <f>P5/((375/1000)^(1/3))*1.05</f>
        <v>1.6012348042101345E-3</v>
      </c>
      <c r="Z5" s="16">
        <f>P5/((275/1000)^(1/3))*1.05</f>
        <v>1.775638471192573E-3</v>
      </c>
      <c r="AA5" s="10" t="s">
        <v>18</v>
      </c>
    </row>
    <row r="6" spans="1:27">
      <c r="A6" s="8" t="s">
        <v>20</v>
      </c>
      <c r="B6" s="16">
        <v>7.4374999999999995E-4</v>
      </c>
      <c r="C6" s="16">
        <f>B6*1.05</f>
        <v>7.8093749999999995E-4</v>
      </c>
      <c r="D6" s="16">
        <f t="shared" ref="D6:D68" si="0">C6/((950/1000)^(1/3))*1.05</f>
        <v>8.3412481546719984E-4</v>
      </c>
      <c r="E6" s="16">
        <f t="shared" ref="E6:E68" si="1">C6/((900/1000)^(1/3))*1.05</f>
        <v>8.4929403479141953E-4</v>
      </c>
      <c r="F6" s="16">
        <f t="shared" ref="F6:F64" si="2">C6/((850/1000)^(1/3))*1.05</f>
        <v>8.6563060262208596E-4</v>
      </c>
      <c r="G6" s="16">
        <f t="shared" ref="G6:G64" si="3">C6/((775/1000)^(1/3))*1.05</f>
        <v>8.9269892003271086E-4</v>
      </c>
      <c r="H6" s="16">
        <f t="shared" ref="H6:H64" si="4">C6/((700/1000)^(1/3))*1.05</f>
        <v>9.2350566434062508E-4</v>
      </c>
      <c r="I6" s="16">
        <f t="shared" ref="I6:I64" si="5">C6/((625/1000)^(1/3))*1.05</f>
        <v>9.5905954302295609E-4</v>
      </c>
      <c r="J6" s="16">
        <f t="shared" ref="J6:J64" si="6">C6/((550/1000)^(1/3))*1.05</f>
        <v>1.0008093338024387E-3</v>
      </c>
      <c r="K6" s="16">
        <f t="shared" ref="K6:K64" si="7">C6/((475/1000)^(1/3))*1.05</f>
        <v>1.050931413246802E-3</v>
      </c>
      <c r="L6" s="16">
        <f t="shared" ref="L6:L64" si="8">C6/((375/1000)^(1/3))*1.05</f>
        <v>1.1370908223952176E-3</v>
      </c>
      <c r="M6" s="16">
        <f t="shared" ref="M6:M64" si="9">C6/((275/1000)^(1/3))*1.05</f>
        <v>1.260940746588957E-3</v>
      </c>
      <c r="N6" s="9" t="s">
        <v>19</v>
      </c>
      <c r="O6" s="16">
        <v>9.2974537037037038E-4</v>
      </c>
      <c r="P6" s="16">
        <f t="shared" ref="P6:P73" si="10">O6*1.05</f>
        <v>9.762326388888889E-4</v>
      </c>
      <c r="Q6" s="16">
        <f t="shared" ref="Q6:Q54" si="11">P6/((950/1000)^(1/3))*1.05</f>
        <v>1.0427209216694704E-3</v>
      </c>
      <c r="R6" s="16">
        <f t="shared" ref="R6:R54" si="12">P6/((900/1000)^(1/3))*1.05</f>
        <v>1.0616836261250347E-3</v>
      </c>
      <c r="S6" s="16">
        <f t="shared" ref="S6:S54" si="13">P6/((850/1000)^(1/3))*1.05</f>
        <v>1.0821056070437624E-3</v>
      </c>
      <c r="T6" s="16">
        <f t="shared" ref="T6:T54" si="14">P6/((775/1000)^(1/3))*1.05</f>
        <v>1.1159431099630821E-3</v>
      </c>
      <c r="U6" s="16">
        <f t="shared" ref="U6:U54" si="15">P6/((700/1000)^(1/3))*1.05</f>
        <v>1.1544539373869035E-3</v>
      </c>
      <c r="V6" s="16">
        <f t="shared" ref="V6:V54" si="16">P6/((625/1000)^(1/3))*1.05</f>
        <v>1.1988990521480561E-3</v>
      </c>
      <c r="W6" s="16">
        <f t="shared" ref="W6:W54" si="17">P6/((550/1000)^(1/3))*1.05</f>
        <v>1.2510895391277608E-3</v>
      </c>
      <c r="X6" s="16">
        <f t="shared" ref="X6:X54" si="18">P6/((475/1000)^(1/3))*1.05</f>
        <v>1.3137460383771491E-3</v>
      </c>
      <c r="Y6" s="16">
        <f t="shared" ref="Y6:Y54" si="19">P6/((375/1000)^(1/3))*1.05</f>
        <v>1.4214520037816344E-3</v>
      </c>
      <c r="Z6" s="16">
        <f t="shared" ref="Z6:Z54" si="20">P6/((275/1000)^(1/3))*1.05</f>
        <v>1.5762740456503415E-3</v>
      </c>
      <c r="AA6" s="10" t="s">
        <v>20</v>
      </c>
    </row>
    <row r="7" spans="1:27">
      <c r="A7" s="8" t="s">
        <v>21</v>
      </c>
      <c r="B7" s="16">
        <v>7.8217592592592607E-4</v>
      </c>
      <c r="C7" s="16">
        <f t="shared" ref="C7:C87" si="21">B7*1.05</f>
        <v>8.2128472222222238E-4</v>
      </c>
      <c r="D7" s="16">
        <f t="shared" si="0"/>
        <v>8.7721996621962931E-4</v>
      </c>
      <c r="E7" s="16">
        <f t="shared" si="1"/>
        <v>8.9317290493626125E-4</v>
      </c>
      <c r="F7" s="16">
        <f t="shared" si="2"/>
        <v>9.1035350334890425E-4</v>
      </c>
      <c r="G7" s="16">
        <f t="shared" si="3"/>
        <v>9.3882030836929054E-4</v>
      </c>
      <c r="H7" s="16">
        <f t="shared" si="4"/>
        <v>9.712186865256686E-4</v>
      </c>
      <c r="I7" s="16">
        <f t="shared" si="5"/>
        <v>1.0086094602784221E-3</v>
      </c>
      <c r="J7" s="16">
        <f t="shared" si="6"/>
        <v>1.0525162586114041E-3</v>
      </c>
      <c r="K7" s="16">
        <f t="shared" si="7"/>
        <v>1.1052279008281808E-3</v>
      </c>
      <c r="L7" s="16">
        <f t="shared" si="8"/>
        <v>1.1958387453698852E-3</v>
      </c>
      <c r="M7" s="16">
        <f t="shared" si="9"/>
        <v>1.326087389581104E-3</v>
      </c>
      <c r="N7" s="9" t="s">
        <v>19</v>
      </c>
      <c r="O7" s="11">
        <v>6.1712962962962969E-4</v>
      </c>
      <c r="P7" s="11">
        <f t="shared" si="10"/>
        <v>6.4798611111111122E-4</v>
      </c>
      <c r="Q7" s="11">
        <f t="shared" si="11"/>
        <v>6.9211850545768919E-4</v>
      </c>
      <c r="R7" s="11">
        <f t="shared" si="12"/>
        <v>7.0470522774787592E-4</v>
      </c>
      <c r="S7" s="11">
        <f t="shared" si="13"/>
        <v>7.1826056227528229E-4</v>
      </c>
      <c r="T7" s="11">
        <f t="shared" si="14"/>
        <v>7.4072061027301826E-4</v>
      </c>
      <c r="U7" s="11">
        <f t="shared" si="15"/>
        <v>7.662826334055734E-4</v>
      </c>
      <c r="V7" s="11">
        <f t="shared" si="16"/>
        <v>7.9578361086187421E-4</v>
      </c>
      <c r="W7" s="11">
        <f t="shared" si="17"/>
        <v>8.3042567193193347E-4</v>
      </c>
      <c r="X7" s="11">
        <f t="shared" si="18"/>
        <v>8.7201467404792235E-4</v>
      </c>
      <c r="Y7" s="11">
        <f t="shared" si="19"/>
        <v>9.4350579909917537E-4</v>
      </c>
      <c r="Z7" s="11">
        <f t="shared" si="20"/>
        <v>1.0462707844401372E-3</v>
      </c>
      <c r="AA7" s="10" t="s">
        <v>21</v>
      </c>
    </row>
    <row r="8" spans="1:27">
      <c r="A8" s="8" t="s">
        <v>22</v>
      </c>
      <c r="B8" s="11">
        <v>5.2916666666666661E-4</v>
      </c>
      <c r="C8" s="11">
        <f t="shared" si="21"/>
        <v>5.5562499999999991E-4</v>
      </c>
      <c r="D8" s="11">
        <f t="shared" si="0"/>
        <v>5.9346695554248949E-4</v>
      </c>
      <c r="E8" s="11">
        <f t="shared" si="1"/>
        <v>6.0425962139221449E-4</v>
      </c>
      <c r="F8" s="11">
        <f t="shared" si="2"/>
        <v>6.1588283771991546E-4</v>
      </c>
      <c r="G8" s="11">
        <f t="shared" si="3"/>
        <v>6.3514152853867939E-4</v>
      </c>
      <c r="H8" s="11">
        <f t="shared" si="4"/>
        <v>6.5706005250005248E-4</v>
      </c>
      <c r="I8" s="11">
        <f t="shared" si="5"/>
        <v>6.8235608943369988E-4</v>
      </c>
      <c r="J8" s="11">
        <f t="shared" si="6"/>
        <v>7.1206042236924194E-4</v>
      </c>
      <c r="K8" s="11">
        <f t="shared" si="7"/>
        <v>7.4772150970500739E-4</v>
      </c>
      <c r="L8" s="11">
        <f t="shared" si="8"/>
        <v>8.0902260192824982E-4</v>
      </c>
      <c r="M8" s="11">
        <f t="shared" si="9"/>
        <v>8.9713991494004227E-4</v>
      </c>
      <c r="N8" s="9" t="s">
        <v>19</v>
      </c>
      <c r="O8" s="11">
        <v>4.767361111111111E-4</v>
      </c>
      <c r="P8" s="11">
        <f t="shared" si="10"/>
        <v>5.0057291666666664E-4</v>
      </c>
      <c r="Q8" s="11">
        <f t="shared" si="11"/>
        <v>5.3466543960619295E-4</v>
      </c>
      <c r="R8" s="11">
        <f t="shared" si="12"/>
        <v>5.4438875339337962E-4</v>
      </c>
      <c r="S8" s="11">
        <f t="shared" si="13"/>
        <v>5.5486032558362474E-4</v>
      </c>
      <c r="T8" s="11">
        <f t="shared" si="14"/>
        <v>5.7221083903123812E-4</v>
      </c>
      <c r="U8" s="11">
        <f t="shared" si="15"/>
        <v>5.9195764572347257E-4</v>
      </c>
      <c r="V8" s="11">
        <f t="shared" si="16"/>
        <v>6.1474731679295928E-4</v>
      </c>
      <c r="W8" s="11">
        <f t="shared" si="17"/>
        <v>6.4150850387990118E-4</v>
      </c>
      <c r="X8" s="11">
        <f t="shared" si="18"/>
        <v>6.7363624201113859E-4</v>
      </c>
      <c r="Y8" s="11">
        <f t="shared" si="19"/>
        <v>7.2886353835136951E-4</v>
      </c>
      <c r="Z8" s="11">
        <f t="shared" si="20"/>
        <v>8.0825006772485442E-4</v>
      </c>
      <c r="AA8" s="10" t="s">
        <v>22</v>
      </c>
    </row>
    <row r="9" spans="1:27">
      <c r="A9" s="8" t="s">
        <v>23</v>
      </c>
      <c r="B9" s="16">
        <v>4.6886574074074067E-4</v>
      </c>
      <c r="C9" s="16">
        <f t="shared" si="21"/>
        <v>4.9230902777777771E-4</v>
      </c>
      <c r="D9" s="16">
        <f t="shared" si="0"/>
        <v>5.2583872198220139E-4</v>
      </c>
      <c r="E9" s="16">
        <f t="shared" si="1"/>
        <v>5.3540151492997834E-4</v>
      </c>
      <c r="F9" s="16">
        <f t="shared" si="2"/>
        <v>5.4570021338656556E-4</v>
      </c>
      <c r="G9" s="16">
        <f t="shared" si="3"/>
        <v>5.6276428961290245E-4</v>
      </c>
      <c r="H9" s="16">
        <f t="shared" si="4"/>
        <v>5.8218509901087332E-4</v>
      </c>
      <c r="I9" s="16">
        <f t="shared" si="5"/>
        <v>6.0459853855991208E-4</v>
      </c>
      <c r="J9" s="16">
        <f t="shared" si="6"/>
        <v>6.3091792891902876E-4</v>
      </c>
      <c r="K9" s="16">
        <f t="shared" si="7"/>
        <v>6.6251527467519364E-4</v>
      </c>
      <c r="L9" s="16">
        <f t="shared" si="8"/>
        <v>7.1683083123607618E-4</v>
      </c>
      <c r="M9" s="16">
        <f t="shared" si="9"/>
        <v>7.9490677940116173E-4</v>
      </c>
      <c r="N9" s="9" t="s">
        <v>19</v>
      </c>
      <c r="O9" s="11">
        <v>3.9456018518518524E-4</v>
      </c>
      <c r="P9" s="11">
        <f t="shared" si="10"/>
        <v>4.142881944444445E-4</v>
      </c>
      <c r="Q9" s="11">
        <f t="shared" si="11"/>
        <v>4.4250412323804616E-4</v>
      </c>
      <c r="R9" s="11">
        <f t="shared" si="12"/>
        <v>4.5055141061374883E-4</v>
      </c>
      <c r="S9" s="11">
        <f t="shared" si="13"/>
        <v>4.5921797764374292E-4</v>
      </c>
      <c r="T9" s="11">
        <f t="shared" si="14"/>
        <v>4.7357774951626392E-4</v>
      </c>
      <c r="U9" s="11">
        <f t="shared" si="15"/>
        <v>4.8992076093015745E-4</v>
      </c>
      <c r="V9" s="11">
        <f t="shared" si="16"/>
        <v>5.0878213230084936E-4</v>
      </c>
      <c r="W9" s="11">
        <f t="shared" si="17"/>
        <v>5.3093044178843991E-4</v>
      </c>
      <c r="X9" s="11">
        <f t="shared" si="18"/>
        <v>5.5752025953288958E-4</v>
      </c>
      <c r="Y9" s="11">
        <f t="shared" si="19"/>
        <v>6.0322791994168957E-4</v>
      </c>
      <c r="Z9" s="11">
        <f t="shared" si="20"/>
        <v>6.6893043963923992E-4</v>
      </c>
      <c r="AA9" s="10" t="s">
        <v>23</v>
      </c>
    </row>
    <row r="10" spans="1:27">
      <c r="A10" s="8" t="s">
        <v>24</v>
      </c>
      <c r="B10" s="11">
        <v>4.0821759259259267E-4</v>
      </c>
      <c r="C10" s="11">
        <f t="shared" si="21"/>
        <v>4.2862847222222233E-4</v>
      </c>
      <c r="D10" s="11">
        <f t="shared" si="0"/>
        <v>4.5782107440909035E-4</v>
      </c>
      <c r="E10" s="11">
        <f t="shared" si="1"/>
        <v>4.6614691265318053E-4</v>
      </c>
      <c r="F10" s="11">
        <f t="shared" si="2"/>
        <v>4.7511346645628667E-4</v>
      </c>
      <c r="G10" s="11">
        <f t="shared" si="3"/>
        <v>4.8997029115396395E-4</v>
      </c>
      <c r="H10" s="11">
        <f t="shared" si="4"/>
        <v>5.0687900375496195E-4</v>
      </c>
      <c r="I10" s="11">
        <f t="shared" si="5"/>
        <v>5.2639324746996076E-4</v>
      </c>
      <c r="J10" s="11">
        <f t="shared" si="6"/>
        <v>5.4930820422054193E-4</v>
      </c>
      <c r="K10" s="11">
        <f t="shared" si="7"/>
        <v>5.7681840873350005E-4</v>
      </c>
      <c r="L10" s="11">
        <f t="shared" si="8"/>
        <v>6.2410820581822798E-4</v>
      </c>
      <c r="M10" s="11">
        <f t="shared" si="9"/>
        <v>6.9208496937741258E-4</v>
      </c>
      <c r="N10" s="9" t="s">
        <v>19</v>
      </c>
      <c r="O10" s="16">
        <v>3.7083333333333331E-4</v>
      </c>
      <c r="P10" s="16">
        <f t="shared" si="10"/>
        <v>3.8937500000000002E-4</v>
      </c>
      <c r="Q10" s="16">
        <f t="shared" si="11"/>
        <v>4.1589416569513045E-4</v>
      </c>
      <c r="R10" s="16">
        <f t="shared" si="12"/>
        <v>4.234575299520244E-4</v>
      </c>
      <c r="S10" s="16">
        <f t="shared" si="13"/>
        <v>4.3160293352025584E-4</v>
      </c>
      <c r="T10" s="16">
        <f t="shared" si="14"/>
        <v>4.4509918141686988E-4</v>
      </c>
      <c r="U10" s="16">
        <f t="shared" si="15"/>
        <v>4.6045940687011565E-4</v>
      </c>
      <c r="V10" s="16">
        <f t="shared" si="16"/>
        <v>4.7818655086298659E-4</v>
      </c>
      <c r="W10" s="16">
        <f t="shared" si="17"/>
        <v>4.9900297315639804E-4</v>
      </c>
      <c r="X10" s="16">
        <f t="shared" si="18"/>
        <v>5.2399381388776116E-4</v>
      </c>
      <c r="Y10" s="16">
        <f t="shared" si="19"/>
        <v>5.6695284702058476E-4</v>
      </c>
      <c r="Z10" s="16">
        <f t="shared" si="20"/>
        <v>6.2870434983987224E-4</v>
      </c>
      <c r="AA10" s="10" t="s">
        <v>24</v>
      </c>
    </row>
    <row r="11" spans="1:27">
      <c r="A11" s="8" t="s">
        <v>25</v>
      </c>
      <c r="B11" s="16">
        <v>4.0752314814814812E-4</v>
      </c>
      <c r="C11" s="16">
        <f t="shared" si="21"/>
        <v>4.2789930555555555E-4</v>
      </c>
      <c r="D11" s="16">
        <f t="shared" si="0"/>
        <v>4.5704224638344393E-4</v>
      </c>
      <c r="E11" s="16">
        <f t="shared" si="1"/>
        <v>4.6535392102405677E-4</v>
      </c>
      <c r="F11" s="16">
        <f t="shared" si="2"/>
        <v>4.7430522126242842E-4</v>
      </c>
      <c r="G11" s="16">
        <f t="shared" si="3"/>
        <v>4.8913677208764007E-4</v>
      </c>
      <c r="H11" s="16">
        <f t="shared" si="4"/>
        <v>5.0601672022149722E-4</v>
      </c>
      <c r="I11" s="16">
        <f t="shared" si="5"/>
        <v>5.2549776703763294E-4</v>
      </c>
      <c r="J11" s="16">
        <f t="shared" si="6"/>
        <v>5.4837374172399429E-4</v>
      </c>
      <c r="K11" s="16">
        <f t="shared" si="7"/>
        <v>5.7583714690973996E-4</v>
      </c>
      <c r="L11" s="16">
        <f t="shared" si="8"/>
        <v>6.2304649636687841E-4</v>
      </c>
      <c r="M11" s="16">
        <f t="shared" si="9"/>
        <v>6.9090762040767482E-4</v>
      </c>
      <c r="N11" s="9" t="s">
        <v>19</v>
      </c>
      <c r="O11" s="11">
        <v>3.3773148148148144E-4</v>
      </c>
      <c r="P11" s="11">
        <f t="shared" si="10"/>
        <v>3.5461805555555556E-4</v>
      </c>
      <c r="Q11" s="11">
        <f t="shared" si="11"/>
        <v>3.7877002980598961E-4</v>
      </c>
      <c r="R11" s="11">
        <f t="shared" si="12"/>
        <v>3.8565826229713078E-4</v>
      </c>
      <c r="S11" s="11">
        <f t="shared" si="13"/>
        <v>3.9307657927968364E-4</v>
      </c>
      <c r="T11" s="11">
        <f t="shared" si="14"/>
        <v>4.0536810592210559E-4</v>
      </c>
      <c r="U11" s="11">
        <f t="shared" si="15"/>
        <v>4.1935722510830133E-4</v>
      </c>
      <c r="V11" s="11">
        <f t="shared" si="16"/>
        <v>4.3550198358869999E-4</v>
      </c>
      <c r="W11" s="11">
        <f t="shared" si="17"/>
        <v>4.5446026082096428E-4</v>
      </c>
      <c r="X11" s="11">
        <f t="shared" si="18"/>
        <v>4.7722033362187491E-4</v>
      </c>
      <c r="Y11" s="11">
        <f t="shared" si="19"/>
        <v>5.1634469650626278E-4</v>
      </c>
      <c r="Z11" s="11">
        <f t="shared" si="20"/>
        <v>5.7258404894904719E-4</v>
      </c>
      <c r="AA11" s="10" t="s">
        <v>25</v>
      </c>
    </row>
    <row r="12" spans="1:27">
      <c r="A12" s="8" t="s">
        <v>26</v>
      </c>
      <c r="B12" s="11">
        <v>3.6493055555555557E-4</v>
      </c>
      <c r="C12" s="11">
        <f t="shared" si="21"/>
        <v>3.8317708333333335E-4</v>
      </c>
      <c r="D12" s="11">
        <f t="shared" si="0"/>
        <v>4.0927412747713686E-4</v>
      </c>
      <c r="E12" s="11">
        <f t="shared" si="1"/>
        <v>4.1671710110447341E-4</v>
      </c>
      <c r="F12" s="11">
        <f t="shared" si="2"/>
        <v>4.2473284937246146E-4</v>
      </c>
      <c r="G12" s="11">
        <f t="shared" si="3"/>
        <v>4.3801426935311823E-4</v>
      </c>
      <c r="H12" s="11">
        <f t="shared" si="4"/>
        <v>4.5312999683566629E-4</v>
      </c>
      <c r="I12" s="11">
        <f t="shared" si="5"/>
        <v>4.7057496718820124E-4</v>
      </c>
      <c r="J12" s="11">
        <f t="shared" si="6"/>
        <v>4.9106004193574381E-4</v>
      </c>
      <c r="K12" s="11">
        <f t="shared" si="7"/>
        <v>5.156530883858024E-4</v>
      </c>
      <c r="L12" s="11">
        <f t="shared" si="8"/>
        <v>5.5792831668411466E-4</v>
      </c>
      <c r="M12" s="11">
        <f t="shared" si="9"/>
        <v>6.1869688359710267E-4</v>
      </c>
      <c r="N12" s="9" t="s">
        <v>19</v>
      </c>
      <c r="O12" s="16">
        <v>3.2476851851851845E-4</v>
      </c>
      <c r="P12" s="16">
        <f t="shared" si="10"/>
        <v>3.410069444444444E-4</v>
      </c>
      <c r="Q12" s="16">
        <f t="shared" si="11"/>
        <v>3.6423190666059173E-4</v>
      </c>
      <c r="R12" s="16">
        <f t="shared" si="12"/>
        <v>3.7085575188682278E-4</v>
      </c>
      <c r="S12" s="16">
        <f t="shared" si="13"/>
        <v>3.7798933566099798E-4</v>
      </c>
      <c r="T12" s="16">
        <f t="shared" si="14"/>
        <v>3.8980908335072933E-4</v>
      </c>
      <c r="U12" s="16">
        <f t="shared" si="15"/>
        <v>4.0326126581696141E-4</v>
      </c>
      <c r="V12" s="16">
        <f t="shared" si="16"/>
        <v>4.1878634885191641E-4</v>
      </c>
      <c r="W12" s="16">
        <f t="shared" si="17"/>
        <v>4.3701696088540968E-4</v>
      </c>
      <c r="X12" s="16">
        <f t="shared" si="18"/>
        <v>4.589034462450242E-4</v>
      </c>
      <c r="Y12" s="16">
        <f t="shared" si="19"/>
        <v>4.9652612008107373E-4</v>
      </c>
      <c r="Z12" s="16">
        <f t="shared" si="20"/>
        <v>5.5060686818061207E-4</v>
      </c>
      <c r="AA12" s="10" t="s">
        <v>26</v>
      </c>
    </row>
    <row r="13" spans="1:27">
      <c r="A13" s="8" t="s">
        <v>27</v>
      </c>
      <c r="B13" s="16">
        <v>3.4814814814814816E-4</v>
      </c>
      <c r="C13" s="16">
        <f t="shared" si="21"/>
        <v>3.655555555555556E-4</v>
      </c>
      <c r="D13" s="16">
        <f t="shared" si="0"/>
        <v>3.9045245019068433E-4</v>
      </c>
      <c r="E13" s="16">
        <f t="shared" si="1"/>
        <v>3.975531367339855E-4</v>
      </c>
      <c r="F13" s="16">
        <f t="shared" si="2"/>
        <v>4.0520025718755607E-4</v>
      </c>
      <c r="G13" s="16">
        <f t="shared" si="3"/>
        <v>4.1787089191696149E-4</v>
      </c>
      <c r="H13" s="16">
        <f t="shared" si="4"/>
        <v>4.3229147811027095E-4</v>
      </c>
      <c r="I13" s="16">
        <f t="shared" si="5"/>
        <v>4.4893419007361538E-4</v>
      </c>
      <c r="J13" s="16">
        <f t="shared" si="6"/>
        <v>4.6847719826917774E-4</v>
      </c>
      <c r="K13" s="16">
        <f t="shared" si="7"/>
        <v>4.9193926097827268E-4</v>
      </c>
      <c r="L13" s="16">
        <f t="shared" si="8"/>
        <v>5.3227033827650397E-4</v>
      </c>
      <c r="M13" s="16">
        <f t="shared" si="9"/>
        <v>5.9024428349511104E-4</v>
      </c>
      <c r="N13" s="9" t="s">
        <v>19</v>
      </c>
      <c r="O13" s="11">
        <v>3.0590277777777777E-4</v>
      </c>
      <c r="P13" s="11">
        <f t="shared" si="10"/>
        <v>3.2119791666666668E-4</v>
      </c>
      <c r="Q13" s="11">
        <f t="shared" si="11"/>
        <v>3.4307374529720031E-4</v>
      </c>
      <c r="R13" s="11">
        <f t="shared" si="12"/>
        <v>3.4931281262896391E-4</v>
      </c>
      <c r="S13" s="11">
        <f t="shared" si="13"/>
        <v>3.560320078945181E-4</v>
      </c>
      <c r="T13" s="11">
        <f t="shared" si="14"/>
        <v>3.6716514871560144E-4</v>
      </c>
      <c r="U13" s="11">
        <f t="shared" si="15"/>
        <v>3.7983589649117218E-4</v>
      </c>
      <c r="V13" s="11">
        <f t="shared" si="16"/>
        <v>3.944591304403476E-4</v>
      </c>
      <c r="W13" s="11">
        <f t="shared" si="17"/>
        <v>4.1163072972920102E-4</v>
      </c>
      <c r="X13" s="11">
        <f t="shared" si="18"/>
        <v>4.3224583336621495E-4</v>
      </c>
      <c r="Y13" s="11">
        <f t="shared" si="19"/>
        <v>4.6768301331941489E-4</v>
      </c>
      <c r="Z13" s="11">
        <f t="shared" si="20"/>
        <v>5.1862222116940771E-4</v>
      </c>
      <c r="AA13" s="10" t="s">
        <v>27</v>
      </c>
    </row>
    <row r="14" spans="1:27">
      <c r="A14" s="8" t="s">
        <v>28</v>
      </c>
      <c r="B14" s="11">
        <v>3.2962962962962964E-4</v>
      </c>
      <c r="C14" s="11">
        <f t="shared" si="21"/>
        <v>3.4611111111111116E-4</v>
      </c>
      <c r="D14" s="11">
        <f t="shared" si="0"/>
        <v>3.6968370284011601E-4</v>
      </c>
      <c r="E14" s="11">
        <f t="shared" si="1"/>
        <v>3.764066932906884E-4</v>
      </c>
      <c r="F14" s="11">
        <f t="shared" si="2"/>
        <v>3.8364705201800517E-4</v>
      </c>
      <c r="G14" s="11">
        <f t="shared" si="3"/>
        <v>3.9564371681499548E-4</v>
      </c>
      <c r="H14" s="11">
        <f t="shared" si="4"/>
        <v>4.0929725055121398E-4</v>
      </c>
      <c r="I14" s="11">
        <f t="shared" si="5"/>
        <v>4.2505471187821036E-4</v>
      </c>
      <c r="J14" s="11">
        <f t="shared" si="6"/>
        <v>4.4355819836124273E-4</v>
      </c>
      <c r="K14" s="11">
        <f t="shared" si="7"/>
        <v>4.6577227901134331E-4</v>
      </c>
      <c r="L14" s="11">
        <f t="shared" si="8"/>
        <v>5.0395808624051981E-4</v>
      </c>
      <c r="M14" s="11">
        <f t="shared" si="9"/>
        <v>5.5884831096877539E-4</v>
      </c>
      <c r="N14" s="9" t="s">
        <v>19</v>
      </c>
      <c r="O14" s="11">
        <v>2.7951388888888888E-4</v>
      </c>
      <c r="P14" s="11">
        <f t="shared" si="10"/>
        <v>2.9348958333333332E-4</v>
      </c>
      <c r="Q14" s="11">
        <f t="shared" si="11"/>
        <v>3.1347828032264044E-4</v>
      </c>
      <c r="R14" s="11">
        <f t="shared" si="12"/>
        <v>3.1917913072226559E-4</v>
      </c>
      <c r="S14" s="11">
        <f t="shared" si="13"/>
        <v>3.2531869052790813E-4</v>
      </c>
      <c r="T14" s="11">
        <f t="shared" si="14"/>
        <v>3.3549142419529981E-4</v>
      </c>
      <c r="U14" s="11">
        <f t="shared" si="15"/>
        <v>3.4706912221951595E-4</v>
      </c>
      <c r="V14" s="11">
        <f t="shared" si="16"/>
        <v>3.6043087401189532E-4</v>
      </c>
      <c r="W14" s="11">
        <f t="shared" si="17"/>
        <v>3.7612115486039359E-4</v>
      </c>
      <c r="X14" s="11">
        <f t="shared" si="18"/>
        <v>3.9495788406334058E-4</v>
      </c>
      <c r="Y14" s="11">
        <f t="shared" si="19"/>
        <v>4.273380541681373E-4</v>
      </c>
      <c r="Z14" s="11">
        <f t="shared" si="20"/>
        <v>4.7388296031937932E-4</v>
      </c>
      <c r="AA14" s="10" t="s">
        <v>28</v>
      </c>
    </row>
    <row r="15" spans="1:27">
      <c r="A15" s="8" t="s">
        <v>29</v>
      </c>
      <c r="B15" s="11">
        <v>3.7777777777777782E-4</v>
      </c>
      <c r="C15" s="11">
        <f t="shared" si="21"/>
        <v>3.9666666666666675E-4</v>
      </c>
      <c r="D15" s="11">
        <f t="shared" si="0"/>
        <v>4.2368244595159367E-4</v>
      </c>
      <c r="E15" s="11">
        <f t="shared" si="1"/>
        <v>4.3138744624326086E-4</v>
      </c>
      <c r="F15" s="11">
        <f t="shared" si="2"/>
        <v>4.3968538545883742E-4</v>
      </c>
      <c r="G15" s="11">
        <f t="shared" si="3"/>
        <v>4.5343437208010719E-4</v>
      </c>
      <c r="H15" s="11">
        <f t="shared" si="4"/>
        <v>4.6908224220476206E-4</v>
      </c>
      <c r="I15" s="11">
        <f t="shared" si="5"/>
        <v>4.8714135518626356E-4</v>
      </c>
      <c r="J15" s="11">
        <f t="shared" si="6"/>
        <v>5.0834759812187378E-4</v>
      </c>
      <c r="K15" s="11">
        <f t="shared" si="7"/>
        <v>5.3380643212535975E-4</v>
      </c>
      <c r="L15" s="11">
        <f t="shared" si="8"/>
        <v>5.7756994153407889E-4</v>
      </c>
      <c r="M15" s="11">
        <f t="shared" si="9"/>
        <v>6.4047783953724829E-4</v>
      </c>
      <c r="N15" s="9" t="s">
        <v>19</v>
      </c>
      <c r="O15" s="11">
        <v>3.1712962962962961E-4</v>
      </c>
      <c r="P15" s="11">
        <f t="shared" si="10"/>
        <v>3.329861111111111E-4</v>
      </c>
      <c r="Q15" s="11">
        <f t="shared" si="11"/>
        <v>3.5566479837848236E-4</v>
      </c>
      <c r="R15" s="11">
        <f t="shared" si="12"/>
        <v>3.6213284396646278E-4</v>
      </c>
      <c r="S15" s="11">
        <f t="shared" si="13"/>
        <v>3.6909863852855831E-4</v>
      </c>
      <c r="T15" s="11">
        <f t="shared" si="14"/>
        <v>3.8064037362116836E-4</v>
      </c>
      <c r="U15" s="11">
        <f t="shared" si="15"/>
        <v>3.9377614694885042E-4</v>
      </c>
      <c r="V15" s="11">
        <f t="shared" si="16"/>
        <v>4.0893606409631185E-4</v>
      </c>
      <c r="W15" s="11">
        <f t="shared" si="17"/>
        <v>4.2673787342338657E-4</v>
      </c>
      <c r="X15" s="11">
        <f t="shared" si="18"/>
        <v>4.4810956618366595E-4</v>
      </c>
      <c r="Y15" s="11">
        <f t="shared" si="19"/>
        <v>4.8484731611623031E-4</v>
      </c>
      <c r="Z15" s="11">
        <f t="shared" si="20"/>
        <v>5.376560295134987E-4</v>
      </c>
      <c r="AA15" s="10" t="s">
        <v>29</v>
      </c>
    </row>
    <row r="16" spans="1:27">
      <c r="A16" s="8" t="s">
        <v>30</v>
      </c>
      <c r="B16" s="16">
        <v>3.3842592592592588E-4</v>
      </c>
      <c r="C16" s="16">
        <f t="shared" si="21"/>
        <v>3.5534722222222218E-4</v>
      </c>
      <c r="D16" s="16">
        <f t="shared" si="0"/>
        <v>3.7954885783163586E-4</v>
      </c>
      <c r="E16" s="16">
        <f t="shared" si="1"/>
        <v>3.8645125392625438E-4</v>
      </c>
      <c r="F16" s="16">
        <f t="shared" si="2"/>
        <v>3.9388482447354174E-4</v>
      </c>
      <c r="G16" s="16">
        <f t="shared" si="3"/>
        <v>4.0620162498842925E-4</v>
      </c>
      <c r="H16" s="16">
        <f t="shared" si="4"/>
        <v>4.2021950864176591E-4</v>
      </c>
      <c r="I16" s="16">
        <f t="shared" si="5"/>
        <v>4.3639746402102765E-4</v>
      </c>
      <c r="J16" s="16">
        <f t="shared" si="6"/>
        <v>4.5539472331751176E-4</v>
      </c>
      <c r="K16" s="16">
        <f t="shared" si="7"/>
        <v>4.7820159544563468E-4</v>
      </c>
      <c r="L16" s="16">
        <f t="shared" si="8"/>
        <v>5.1740640595761213E-4</v>
      </c>
      <c r="M16" s="16">
        <f t="shared" si="9"/>
        <v>5.7376139791878462E-4</v>
      </c>
      <c r="N16" s="9" t="s">
        <v>19</v>
      </c>
      <c r="O16" s="16">
        <v>2.8784722222222227E-4</v>
      </c>
      <c r="P16" s="16">
        <f t="shared" si="10"/>
        <v>3.022395833333334E-4</v>
      </c>
      <c r="Q16" s="16">
        <f t="shared" si="11"/>
        <v>3.2282421663039633E-4</v>
      </c>
      <c r="R16" s="16">
        <f t="shared" si="12"/>
        <v>3.286950302717493E-4</v>
      </c>
      <c r="S16" s="16">
        <f t="shared" si="13"/>
        <v>3.3501763285420611E-4</v>
      </c>
      <c r="T16" s="16">
        <f t="shared" si="14"/>
        <v>3.4549365299118466E-4</v>
      </c>
      <c r="U16" s="16">
        <f t="shared" si="15"/>
        <v>3.5741652462109173E-4</v>
      </c>
      <c r="V16" s="16">
        <f t="shared" si="16"/>
        <v>3.711766391998277E-4</v>
      </c>
      <c r="W16" s="16">
        <f t="shared" si="17"/>
        <v>3.8733470481896445E-4</v>
      </c>
      <c r="X16" s="16">
        <f t="shared" si="18"/>
        <v>4.0673302594845893E-4</v>
      </c>
      <c r="Y16" s="16">
        <f t="shared" si="19"/>
        <v>4.4007856758433034E-4</v>
      </c>
      <c r="Z16" s="16">
        <f t="shared" si="20"/>
        <v>4.8801114795623049E-4</v>
      </c>
      <c r="AA16" s="10" t="s">
        <v>30</v>
      </c>
    </row>
    <row r="17" spans="1:27">
      <c r="A17" s="8" t="s">
        <v>31</v>
      </c>
      <c r="B17" s="11">
        <v>3.2233796296296296E-4</v>
      </c>
      <c r="C17" s="11">
        <f t="shared" si="21"/>
        <v>3.3845486111111115E-4</v>
      </c>
      <c r="D17" s="11">
        <f t="shared" si="0"/>
        <v>3.6150600857082975E-4</v>
      </c>
      <c r="E17" s="11">
        <f t="shared" si="1"/>
        <v>3.6808028118489011E-4</v>
      </c>
      <c r="F17" s="11">
        <f t="shared" si="2"/>
        <v>3.7516047748249455E-4</v>
      </c>
      <c r="G17" s="11">
        <f t="shared" si="3"/>
        <v>3.8689176661859634E-4</v>
      </c>
      <c r="H17" s="11">
        <f t="shared" si="4"/>
        <v>4.0024327344983525E-4</v>
      </c>
      <c r="I17" s="11">
        <f t="shared" si="5"/>
        <v>4.156521673387696E-4</v>
      </c>
      <c r="J17" s="11">
        <f t="shared" si="6"/>
        <v>4.3374634214749332E-4</v>
      </c>
      <c r="K17" s="11">
        <f t="shared" si="7"/>
        <v>4.5546902986186484E-4</v>
      </c>
      <c r="L17" s="11">
        <f t="shared" si="8"/>
        <v>4.9281013700135101E-4</v>
      </c>
      <c r="M17" s="11">
        <f t="shared" si="9"/>
        <v>5.4648614678653074E-4</v>
      </c>
      <c r="N17" s="9" t="s">
        <v>19</v>
      </c>
      <c r="O17" s="11">
        <v>2.8518518518518519E-4</v>
      </c>
      <c r="P17" s="11">
        <f t="shared" si="10"/>
        <v>2.9944444444444446E-4</v>
      </c>
      <c r="Q17" s="11">
        <f t="shared" si="11"/>
        <v>3.1983870919875205E-4</v>
      </c>
      <c r="R17" s="11">
        <f t="shared" si="12"/>
        <v>3.256552290267753E-4</v>
      </c>
      <c r="S17" s="11">
        <f t="shared" si="13"/>
        <v>3.3191935961108312E-4</v>
      </c>
      <c r="T17" s="11">
        <f t="shared" si="14"/>
        <v>3.4229849657027697E-4</v>
      </c>
      <c r="U17" s="11">
        <f t="shared" si="15"/>
        <v>3.5411110440947721E-4</v>
      </c>
      <c r="V17" s="11">
        <f t="shared" si="16"/>
        <v>3.6774396420923819E-4</v>
      </c>
      <c r="W17" s="11">
        <f t="shared" si="17"/>
        <v>3.8375259858219879E-4</v>
      </c>
      <c r="X17" s="11">
        <f t="shared" si="18"/>
        <v>4.029715222907127E-4</v>
      </c>
      <c r="Y17" s="11">
        <f t="shared" si="19"/>
        <v>4.3600868135415749E-4</v>
      </c>
      <c r="Z17" s="11">
        <f t="shared" si="20"/>
        <v>4.8349797690556967E-4</v>
      </c>
      <c r="AA17" s="10" t="s">
        <v>31</v>
      </c>
    </row>
    <row r="18" spans="1:27">
      <c r="A18" s="8" t="s">
        <v>18</v>
      </c>
      <c r="B18" s="16"/>
      <c r="C18" s="16">
        <f t="shared" si="21"/>
        <v>0</v>
      </c>
      <c r="D18" s="16">
        <f t="shared" si="0"/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6">
        <f t="shared" si="6"/>
        <v>0</v>
      </c>
      <c r="K18" s="16">
        <f t="shared" si="7"/>
        <v>0</v>
      </c>
      <c r="L18" s="16">
        <f t="shared" si="8"/>
        <v>0</v>
      </c>
      <c r="M18" s="16">
        <f t="shared" si="9"/>
        <v>0</v>
      </c>
      <c r="N18" s="9" t="s">
        <v>32</v>
      </c>
      <c r="O18" s="16">
        <v>2.2113425925925924E-3</v>
      </c>
      <c r="P18" s="16">
        <f t="shared" si="10"/>
        <v>2.3219097222222222E-3</v>
      </c>
      <c r="Q18" s="16">
        <f t="shared" si="11"/>
        <v>2.4800480429997386E-3</v>
      </c>
      <c r="R18" s="16">
        <f t="shared" si="12"/>
        <v>2.5251496776727144E-3</v>
      </c>
      <c r="S18" s="16">
        <f t="shared" si="13"/>
        <v>2.5737221123089912E-3</v>
      </c>
      <c r="T18" s="16">
        <f t="shared" si="14"/>
        <v>2.6542025468635189E-3</v>
      </c>
      <c r="U18" s="16">
        <f t="shared" si="15"/>
        <v>2.7457981983958889E-3</v>
      </c>
      <c r="V18" s="16">
        <f t="shared" si="16"/>
        <v>2.8515081900088082E-3</v>
      </c>
      <c r="W18" s="16">
        <f t="shared" si="17"/>
        <v>2.975640076506286E-3</v>
      </c>
      <c r="X18" s="16">
        <f t="shared" si="18"/>
        <v>3.1246647341259567E-3</v>
      </c>
      <c r="Y18" s="16">
        <f t="shared" si="19"/>
        <v>3.3808367962469697E-3</v>
      </c>
      <c r="Z18" s="16">
        <f t="shared" si="20"/>
        <v>3.7490715693010608E-3</v>
      </c>
      <c r="AA18" s="10" t="s">
        <v>18</v>
      </c>
    </row>
    <row r="19" spans="1:27">
      <c r="A19" s="8" t="s">
        <v>20</v>
      </c>
      <c r="B19" s="16">
        <v>2.0657407407407408E-3</v>
      </c>
      <c r="C19" s="16">
        <f t="shared" si="21"/>
        <v>2.169027777777778E-3</v>
      </c>
      <c r="D19" s="16">
        <f t="shared" si="0"/>
        <v>2.3167537669558954E-3</v>
      </c>
      <c r="E19" s="16">
        <f t="shared" si="1"/>
        <v>2.3588857660997915E-3</v>
      </c>
      <c r="F19" s="16">
        <f t="shared" si="2"/>
        <v>2.4042600366633972E-3</v>
      </c>
      <c r="G19" s="16">
        <f t="shared" si="3"/>
        <v>2.4794413826243113E-3</v>
      </c>
      <c r="H19" s="16">
        <f t="shared" si="4"/>
        <v>2.5650060842128041E-3</v>
      </c>
      <c r="I19" s="16">
        <f t="shared" si="5"/>
        <v>2.6637557926974362E-3</v>
      </c>
      <c r="J19" s="16">
        <f t="shared" si="6"/>
        <v>2.7797144397301472E-3</v>
      </c>
      <c r="K19" s="16">
        <f t="shared" si="7"/>
        <v>2.9189268384109748E-3</v>
      </c>
      <c r="L19" s="16">
        <f t="shared" si="8"/>
        <v>3.1582317146140438E-3</v>
      </c>
      <c r="M19" s="16">
        <f t="shared" si="9"/>
        <v>3.5022207353127464E-3</v>
      </c>
      <c r="N19" s="9" t="s">
        <v>32</v>
      </c>
      <c r="O19" s="16">
        <v>1.961689814814815E-3</v>
      </c>
      <c r="P19" s="16">
        <f t="shared" si="10"/>
        <v>2.059774305555556E-3</v>
      </c>
      <c r="Q19" s="16">
        <f t="shared" si="11"/>
        <v>2.2000593677798902E-3</v>
      </c>
      <c r="R19" s="16">
        <f t="shared" si="12"/>
        <v>2.2400691870027661E-3</v>
      </c>
      <c r="S19" s="16">
        <f t="shared" si="13"/>
        <v>2.2831579651169842E-3</v>
      </c>
      <c r="T19" s="16">
        <f t="shared" si="14"/>
        <v>2.3545524425201401E-3</v>
      </c>
      <c r="U19" s="16">
        <f t="shared" si="15"/>
        <v>2.4358072681153532E-3</v>
      </c>
      <c r="V19" s="16">
        <f t="shared" si="16"/>
        <v>2.5295829745870038E-3</v>
      </c>
      <c r="W19" s="16">
        <f t="shared" si="17"/>
        <v>2.6397008089974381E-3</v>
      </c>
      <c r="X19" s="16">
        <f t="shared" si="18"/>
        <v>2.7719011084842899E-3</v>
      </c>
      <c r="Y19" s="16">
        <f t="shared" si="19"/>
        <v>2.9991522484868575E-3</v>
      </c>
      <c r="Z19" s="16">
        <f t="shared" si="20"/>
        <v>3.3258146146803984E-3</v>
      </c>
      <c r="AA19" s="10" t="s">
        <v>20</v>
      </c>
    </row>
    <row r="20" spans="1:27">
      <c r="A20" s="8" t="s">
        <v>21</v>
      </c>
      <c r="B20" s="11">
        <v>1.6534722222222222E-3</v>
      </c>
      <c r="C20" s="11">
        <f t="shared" si="21"/>
        <v>1.7361458333333335E-3</v>
      </c>
      <c r="D20" s="11">
        <f t="shared" si="0"/>
        <v>1.8543895290638686E-3</v>
      </c>
      <c r="E20" s="11">
        <f t="shared" si="1"/>
        <v>1.8881130689433897E-3</v>
      </c>
      <c r="F20" s="11">
        <f t="shared" si="2"/>
        <v>1.9244318065762716E-3</v>
      </c>
      <c r="G20" s="11">
        <f t="shared" si="3"/>
        <v>1.9846088969167927E-3</v>
      </c>
      <c r="H20" s="11">
        <f t="shared" si="4"/>
        <v>2.0530970931792987E-3</v>
      </c>
      <c r="I20" s="11">
        <f t="shared" si="5"/>
        <v>2.1321389093722303E-3</v>
      </c>
      <c r="J20" s="11">
        <f t="shared" si="6"/>
        <v>2.2249552042797453E-3</v>
      </c>
      <c r="K20" s="11">
        <f t="shared" si="7"/>
        <v>2.3363844023722088E-3</v>
      </c>
      <c r="L20" s="11">
        <f t="shared" si="8"/>
        <v>2.527930203662944E-3</v>
      </c>
      <c r="M20" s="11">
        <f t="shared" si="9"/>
        <v>2.8032678969451986E-3</v>
      </c>
      <c r="N20" s="9" t="s">
        <v>32</v>
      </c>
      <c r="O20" s="16">
        <v>1.3671296296296296E-3</v>
      </c>
      <c r="P20" s="16">
        <f t="shared" si="10"/>
        <v>1.4354861111111111E-3</v>
      </c>
      <c r="Q20" s="16">
        <f t="shared" si="11"/>
        <v>1.5332527731557058E-3</v>
      </c>
      <c r="R20" s="16">
        <f t="shared" si="12"/>
        <v>1.5611361872014083E-3</v>
      </c>
      <c r="S20" s="16">
        <f t="shared" si="13"/>
        <v>1.5911653716420917E-3</v>
      </c>
      <c r="T20" s="16">
        <f t="shared" si="14"/>
        <v>1.6409212019026427E-3</v>
      </c>
      <c r="U20" s="16">
        <f t="shared" si="15"/>
        <v>1.69754884954738E-3</v>
      </c>
      <c r="V20" s="16">
        <f t="shared" si="16"/>
        <v>1.7629024777757794E-3</v>
      </c>
      <c r="W20" s="16">
        <f t="shared" si="17"/>
        <v>1.8396451682033E-3</v>
      </c>
      <c r="X20" s="16">
        <f t="shared" si="18"/>
        <v>1.9317774437085627E-3</v>
      </c>
      <c r="Y20" s="16">
        <f t="shared" si="19"/>
        <v>2.0901520065565375E-3</v>
      </c>
      <c r="Z20" s="16">
        <f t="shared" si="20"/>
        <v>2.3178076717567326E-3</v>
      </c>
      <c r="AA20" s="10" t="s">
        <v>21</v>
      </c>
    </row>
    <row r="21" spans="1:27">
      <c r="A21" s="8" t="s">
        <v>22</v>
      </c>
      <c r="B21" s="16">
        <v>1.2292824074074075E-3</v>
      </c>
      <c r="C21" s="16">
        <f t="shared" si="21"/>
        <v>1.2907465277777778E-3</v>
      </c>
      <c r="D21" s="16">
        <f t="shared" si="0"/>
        <v>1.3786554100649129E-3</v>
      </c>
      <c r="E21" s="16">
        <f t="shared" si="1"/>
        <v>1.4037273488203654E-3</v>
      </c>
      <c r="F21" s="16">
        <f t="shared" si="2"/>
        <v>1.4307287006612474E-3</v>
      </c>
      <c r="G21" s="16">
        <f t="shared" si="3"/>
        <v>1.475467667237383E-3</v>
      </c>
      <c r="H21" s="16">
        <f t="shared" si="4"/>
        <v>1.52638556815465E-3</v>
      </c>
      <c r="I21" s="16">
        <f t="shared" si="5"/>
        <v>1.5851496119587331E-3</v>
      </c>
      <c r="J21" s="16">
        <f t="shared" si="6"/>
        <v>1.6541543626386092E-3</v>
      </c>
      <c r="K21" s="16">
        <f t="shared" si="7"/>
        <v>1.7369969716922321E-3</v>
      </c>
      <c r="L21" s="16">
        <f t="shared" si="8"/>
        <v>1.8794026804636798E-3</v>
      </c>
      <c r="M21" s="16">
        <f t="shared" si="9"/>
        <v>2.0841039012638213E-3</v>
      </c>
      <c r="N21" s="9" t="s">
        <v>32</v>
      </c>
      <c r="O21" s="11">
        <v>1.0197916666666667E-3</v>
      </c>
      <c r="P21" s="11">
        <f t="shared" si="10"/>
        <v>1.0707812500000001E-3</v>
      </c>
      <c r="Q21" s="11">
        <f t="shared" si="11"/>
        <v>1.1437089556616089E-3</v>
      </c>
      <c r="R21" s="11">
        <f t="shared" si="12"/>
        <v>1.1645082073680672E-3</v>
      </c>
      <c r="S21" s="11">
        <f t="shared" si="13"/>
        <v>1.1869080671807035E-3</v>
      </c>
      <c r="T21" s="11">
        <f t="shared" si="14"/>
        <v>1.2240227488963923E-3</v>
      </c>
      <c r="U21" s="11">
        <f t="shared" si="15"/>
        <v>1.2662633688928181E-3</v>
      </c>
      <c r="V21" s="11">
        <f t="shared" si="16"/>
        <v>1.3150130148732132E-3</v>
      </c>
      <c r="W21" s="11">
        <f t="shared" si="17"/>
        <v>1.3722581761800947E-3</v>
      </c>
      <c r="X21" s="11">
        <f t="shared" si="18"/>
        <v>1.4409829881913434E-3</v>
      </c>
      <c r="Y21" s="11">
        <f t="shared" si="19"/>
        <v>1.559120329306608E-3</v>
      </c>
      <c r="Z21" s="11">
        <f t="shared" si="20"/>
        <v>1.7289369620596487E-3</v>
      </c>
      <c r="AA21" s="10" t="s">
        <v>22</v>
      </c>
    </row>
    <row r="22" spans="1:27">
      <c r="A22" s="8" t="s">
        <v>23</v>
      </c>
      <c r="B22" s="11">
        <v>1.0509259259259259E-3</v>
      </c>
      <c r="C22" s="11">
        <f t="shared" si="21"/>
        <v>1.1034722222222223E-3</v>
      </c>
      <c r="D22" s="11">
        <f t="shared" si="0"/>
        <v>1.1786264121447518E-3</v>
      </c>
      <c r="E22" s="11">
        <f t="shared" si="1"/>
        <v>1.2000606654071102E-3</v>
      </c>
      <c r="F22" s="11">
        <f t="shared" si="2"/>
        <v>1.2231443933720108E-3</v>
      </c>
      <c r="G22" s="11">
        <f t="shared" si="3"/>
        <v>1.2613921870365727E-3</v>
      </c>
      <c r="H22" s="11">
        <f t="shared" si="4"/>
        <v>1.3049224139764825E-3</v>
      </c>
      <c r="I22" s="11">
        <f t="shared" si="5"/>
        <v>1.3551603875892378E-3</v>
      </c>
      <c r="J22" s="11">
        <f t="shared" si="6"/>
        <v>1.4141532447753103E-3</v>
      </c>
      <c r="K22" s="11">
        <f t="shared" si="7"/>
        <v>1.4849762266232432E-3</v>
      </c>
      <c r="L22" s="11">
        <f t="shared" si="8"/>
        <v>1.6067203030421064E-3</v>
      </c>
      <c r="M22" s="11">
        <f t="shared" si="9"/>
        <v>1.7817214408695505E-3</v>
      </c>
      <c r="N22" s="9" t="s">
        <v>32</v>
      </c>
      <c r="O22" s="11">
        <v>8.7268518518518511E-4</v>
      </c>
      <c r="P22" s="11">
        <f t="shared" si="10"/>
        <v>9.1631944444444443E-4</v>
      </c>
      <c r="Q22" s="11">
        <f t="shared" si="11"/>
        <v>9.7872721889553189E-4</v>
      </c>
      <c r="R22" s="11">
        <f t="shared" si="12"/>
        <v>9.9652614726537564E-4</v>
      </c>
      <c r="S22" s="11">
        <f t="shared" si="13"/>
        <v>1.0156947936150837E-3</v>
      </c>
      <c r="T22" s="11">
        <f t="shared" si="14"/>
        <v>1.0474556266801495E-3</v>
      </c>
      <c r="U22" s="11">
        <f t="shared" si="15"/>
        <v>1.0836029737205592E-3</v>
      </c>
      <c r="V22" s="11">
        <f t="shared" si="16"/>
        <v>1.1253204099584641E-3</v>
      </c>
      <c r="W22" s="11">
        <f t="shared" si="17"/>
        <v>1.174307870661436E-3</v>
      </c>
      <c r="X22" s="11">
        <f t="shared" si="18"/>
        <v>1.2331190251915478E-3</v>
      </c>
      <c r="Y22" s="11">
        <f t="shared" si="19"/>
        <v>1.3342148771957579E-3</v>
      </c>
      <c r="Z22" s="11">
        <f t="shared" si="20"/>
        <v>1.4795352053035694E-3</v>
      </c>
      <c r="AA22" s="10" t="s">
        <v>23</v>
      </c>
    </row>
    <row r="23" spans="1:27">
      <c r="A23" s="8" t="s">
        <v>24</v>
      </c>
      <c r="B23" s="16">
        <v>8.7627314814814816E-4</v>
      </c>
      <c r="C23" s="16">
        <f t="shared" si="21"/>
        <v>9.2008680555555561E-4</v>
      </c>
      <c r="D23" s="16">
        <f t="shared" si="0"/>
        <v>9.8275116369470452E-4</v>
      </c>
      <c r="E23" s="16">
        <f t="shared" si="1"/>
        <v>1.0006232706825146E-3</v>
      </c>
      <c r="F23" s="16">
        <f t="shared" si="2"/>
        <v>1.0198707271166843E-3</v>
      </c>
      <c r="G23" s="16">
        <f t="shared" si="3"/>
        <v>1.0517621418561554E-3</v>
      </c>
      <c r="H23" s="16">
        <f t="shared" si="4"/>
        <v>1.0880581053101268E-3</v>
      </c>
      <c r="I23" s="16">
        <f t="shared" si="5"/>
        <v>1.1299470588588237E-3</v>
      </c>
      <c r="J23" s="16">
        <f t="shared" si="6"/>
        <v>1.1791359268935985E-3</v>
      </c>
      <c r="K23" s="16">
        <f t="shared" si="7"/>
        <v>1.2381888779476405E-3</v>
      </c>
      <c r="L23" s="16">
        <f t="shared" si="8"/>
        <v>1.3397003760277301E-3</v>
      </c>
      <c r="M23" s="16">
        <f t="shared" si="9"/>
        <v>1.4856181749805472E-3</v>
      </c>
      <c r="N23" s="9" t="s">
        <v>32</v>
      </c>
      <c r="O23" s="11">
        <v>8.2511574074074074E-4</v>
      </c>
      <c r="P23" s="11">
        <f t="shared" si="10"/>
        <v>8.6637152777777776E-4</v>
      </c>
      <c r="Q23" s="11">
        <f t="shared" si="11"/>
        <v>9.2537749913875942E-4</v>
      </c>
      <c r="R23" s="11">
        <f t="shared" si="12"/>
        <v>9.4220622067040633E-4</v>
      </c>
      <c r="S23" s="11">
        <f t="shared" si="13"/>
        <v>9.603299978358001E-4</v>
      </c>
      <c r="T23" s="11">
        <f t="shared" si="14"/>
        <v>9.9035957063697421E-4</v>
      </c>
      <c r="U23" s="11">
        <f t="shared" si="15"/>
        <v>1.0245365516782317E-3</v>
      </c>
      <c r="V23" s="11">
        <f t="shared" si="16"/>
        <v>1.0639800003440173E-3</v>
      </c>
      <c r="W23" s="11">
        <f t="shared" si="17"/>
        <v>1.1102971896479281E-3</v>
      </c>
      <c r="X23" s="11">
        <f t="shared" si="18"/>
        <v>1.1659025902639977E-3</v>
      </c>
      <c r="Y23" s="11">
        <f t="shared" si="19"/>
        <v>1.2614877797783232E-3</v>
      </c>
      <c r="Z23" s="11">
        <f t="shared" si="20"/>
        <v>1.3988868008765446E-3</v>
      </c>
      <c r="AA23" s="10" t="s">
        <v>24</v>
      </c>
    </row>
    <row r="24" spans="1:27">
      <c r="A24" s="8" t="s">
        <v>25</v>
      </c>
      <c r="B24" s="11">
        <v>8.6365740740740749E-4</v>
      </c>
      <c r="C24" s="11">
        <f t="shared" si="21"/>
        <v>9.068402777777779E-4</v>
      </c>
      <c r="D24" s="11">
        <f t="shared" si="0"/>
        <v>9.6860245456212985E-4</v>
      </c>
      <c r="E24" s="11">
        <f t="shared" si="1"/>
        <v>9.862172560867685E-4</v>
      </c>
      <c r="F24" s="11">
        <f t="shared" si="2"/>
        <v>1.0051876060949278E-3</v>
      </c>
      <c r="G24" s="11">
        <f t="shared" si="3"/>
        <v>1.0366198788179413E-3</v>
      </c>
      <c r="H24" s="11">
        <f t="shared" si="4"/>
        <v>1.0723932877855192E-3</v>
      </c>
      <c r="I24" s="11">
        <f t="shared" si="5"/>
        <v>1.1136791643382043E-3</v>
      </c>
      <c r="J24" s="11">
        <f t="shared" si="6"/>
        <v>1.1621598582063179E-3</v>
      </c>
      <c r="K24" s="11">
        <f t="shared" si="7"/>
        <v>1.22036262148267E-3</v>
      </c>
      <c r="L24" s="11">
        <f t="shared" si="8"/>
        <v>1.3204126543282157E-3</v>
      </c>
      <c r="M24" s="11">
        <f t="shared" si="9"/>
        <v>1.4642296686969809E-3</v>
      </c>
      <c r="N24" s="9" t="s">
        <v>32</v>
      </c>
      <c r="O24" s="16">
        <v>7.4398148148148143E-4</v>
      </c>
      <c r="P24" s="16">
        <f t="shared" si="10"/>
        <v>7.8118055555555558E-4</v>
      </c>
      <c r="Q24" s="16">
        <f t="shared" si="11"/>
        <v>8.3438442480908198E-4</v>
      </c>
      <c r="R24" s="16">
        <f t="shared" si="12"/>
        <v>8.4955836533446086E-4</v>
      </c>
      <c r="S24" s="16">
        <f t="shared" si="13"/>
        <v>8.6590001768670547E-4</v>
      </c>
      <c r="T24" s="16">
        <f t="shared" si="14"/>
        <v>8.9297675972148556E-4</v>
      </c>
      <c r="U24" s="16">
        <f t="shared" si="15"/>
        <v>9.237930921851135E-4</v>
      </c>
      <c r="V24" s="16">
        <f t="shared" si="16"/>
        <v>9.5935803650039884E-4</v>
      </c>
      <c r="W24" s="16">
        <f t="shared" si="17"/>
        <v>1.0011208213012879E-3</v>
      </c>
      <c r="X24" s="16">
        <f t="shared" si="18"/>
        <v>1.0512585005213885E-3</v>
      </c>
      <c r="Y24" s="16">
        <f t="shared" si="19"/>
        <v>1.1374447255456674E-3</v>
      </c>
      <c r="Z24" s="16">
        <f t="shared" si="20"/>
        <v>1.2613331962455364E-3</v>
      </c>
      <c r="AA24" s="10" t="s">
        <v>25</v>
      </c>
    </row>
    <row r="25" spans="1:27">
      <c r="A25" s="8" t="s">
        <v>26</v>
      </c>
      <c r="B25" s="16">
        <v>7.9988425925925919E-4</v>
      </c>
      <c r="C25" s="16">
        <f t="shared" si="21"/>
        <v>8.3987847222222222E-4</v>
      </c>
      <c r="D25" s="16">
        <f t="shared" si="0"/>
        <v>8.9708008087361008E-4</v>
      </c>
      <c r="E25" s="16">
        <f t="shared" si="1"/>
        <v>9.1339419147891399E-4</v>
      </c>
      <c r="F25" s="16">
        <f t="shared" si="2"/>
        <v>9.3096375579228697E-4</v>
      </c>
      <c r="G25" s="16">
        <f t="shared" si="3"/>
        <v>9.6007504456054548E-4</v>
      </c>
      <c r="H25" s="16">
        <f t="shared" si="4"/>
        <v>9.9320691662901656E-4</v>
      </c>
      <c r="I25" s="16">
        <f t="shared" si="5"/>
        <v>1.0314442113027779E-3</v>
      </c>
      <c r="J25" s="16">
        <f t="shared" si="6"/>
        <v>1.0763450522733667E-3</v>
      </c>
      <c r="K25" s="16">
        <f t="shared" si="7"/>
        <v>1.1302500773340567E-3</v>
      </c>
      <c r="L25" s="16">
        <f t="shared" si="8"/>
        <v>1.2229123363792947E-3</v>
      </c>
      <c r="M25" s="16">
        <f t="shared" si="9"/>
        <v>1.3561097883094124E-3</v>
      </c>
      <c r="N25" s="9" t="s">
        <v>32</v>
      </c>
      <c r="O25" s="11">
        <v>7.1342592592592595E-4</v>
      </c>
      <c r="P25" s="11">
        <f t="shared" si="10"/>
        <v>7.4909722222222229E-4</v>
      </c>
      <c r="Q25" s="11">
        <f t="shared" si="11"/>
        <v>8.001159916806444E-4</v>
      </c>
      <c r="R25" s="11">
        <f t="shared" si="12"/>
        <v>8.1466673365302074E-4</v>
      </c>
      <c r="S25" s="11">
        <f t="shared" si="13"/>
        <v>8.3033722915694657E-4</v>
      </c>
      <c r="T25" s="11">
        <f t="shared" si="14"/>
        <v>8.5630192080324156E-4</v>
      </c>
      <c r="U25" s="11">
        <f t="shared" si="15"/>
        <v>8.8585261671266945E-4</v>
      </c>
      <c r="V25" s="11">
        <f t="shared" si="16"/>
        <v>9.1995689747798048E-4</v>
      </c>
      <c r="W25" s="11">
        <f t="shared" si="17"/>
        <v>9.6000447145319536E-4</v>
      </c>
      <c r="X25" s="11">
        <f t="shared" si="18"/>
        <v>1.008082980275955E-3</v>
      </c>
      <c r="Y25" s="11">
        <f t="shared" si="19"/>
        <v>1.0907295096862933E-3</v>
      </c>
      <c r="Z25" s="11">
        <f t="shared" si="20"/>
        <v>1.2095298415770825E-3</v>
      </c>
      <c r="AA25" s="10" t="s">
        <v>26</v>
      </c>
    </row>
    <row r="26" spans="1:27">
      <c r="A26" s="8" t="s">
        <v>27</v>
      </c>
      <c r="B26" s="11">
        <v>7.4606481481481485E-4</v>
      </c>
      <c r="C26" s="11">
        <f t="shared" si="21"/>
        <v>7.833680555555556E-4</v>
      </c>
      <c r="D26" s="11">
        <f t="shared" si="0"/>
        <v>8.3672090888602091E-4</v>
      </c>
      <c r="E26" s="11">
        <f t="shared" si="1"/>
        <v>8.5193734022183192E-4</v>
      </c>
      <c r="F26" s="11">
        <f t="shared" si="2"/>
        <v>8.6832475326827996E-4</v>
      </c>
      <c r="G26" s="11">
        <f t="shared" si="3"/>
        <v>8.9547731692045667E-4</v>
      </c>
      <c r="H26" s="11">
        <f t="shared" si="4"/>
        <v>9.2637994278550739E-4</v>
      </c>
      <c r="I26" s="11">
        <f t="shared" si="5"/>
        <v>9.6204447779738196E-4</v>
      </c>
      <c r="J26" s="11">
        <f t="shared" si="6"/>
        <v>1.0039242087909307E-3</v>
      </c>
      <c r="K26" s="11">
        <f t="shared" si="7"/>
        <v>1.0542022859926681E-3</v>
      </c>
      <c r="L26" s="11">
        <f t="shared" si="8"/>
        <v>1.1406298538997157E-3</v>
      </c>
      <c r="M26" s="11">
        <f t="shared" si="9"/>
        <v>1.2648652431547494E-3</v>
      </c>
      <c r="N26" s="9" t="s">
        <v>32</v>
      </c>
      <c r="O26" s="16">
        <v>6.6111111111111101E-4</v>
      </c>
      <c r="P26" s="16">
        <f t="shared" si="10"/>
        <v>6.9416666666666661E-4</v>
      </c>
      <c r="Q26" s="16">
        <f t="shared" si="11"/>
        <v>7.4144428041528871E-4</v>
      </c>
      <c r="R26" s="16">
        <f t="shared" si="12"/>
        <v>7.5492803092570631E-4</v>
      </c>
      <c r="S26" s="16">
        <f t="shared" si="13"/>
        <v>7.6944942455296533E-4</v>
      </c>
      <c r="T26" s="16">
        <f t="shared" si="14"/>
        <v>7.9351015114018737E-4</v>
      </c>
      <c r="U26" s="16">
        <f t="shared" si="15"/>
        <v>8.2089392385833342E-4</v>
      </c>
      <c r="V26" s="16">
        <f t="shared" si="16"/>
        <v>8.524973715759611E-4</v>
      </c>
      <c r="W26" s="16">
        <f t="shared" si="17"/>
        <v>8.896082967132789E-4</v>
      </c>
      <c r="X26" s="16">
        <f t="shared" si="18"/>
        <v>9.3416125621937935E-4</v>
      </c>
      <c r="Y26" s="16">
        <f t="shared" si="19"/>
        <v>1.0107473976846378E-3</v>
      </c>
      <c r="Z26" s="16">
        <f t="shared" si="20"/>
        <v>1.1208362191901841E-3</v>
      </c>
      <c r="AA26" s="10" t="s">
        <v>27</v>
      </c>
    </row>
    <row r="27" spans="1:27">
      <c r="A27" s="8" t="s">
        <v>28</v>
      </c>
      <c r="B27" s="11">
        <v>7.0972222222222226E-4</v>
      </c>
      <c r="C27" s="11">
        <f t="shared" si="21"/>
        <v>7.452083333333334E-4</v>
      </c>
      <c r="D27" s="11">
        <f t="shared" si="0"/>
        <v>7.9596224221053071E-4</v>
      </c>
      <c r="E27" s="11">
        <f t="shared" si="1"/>
        <v>8.1043744496436137E-4</v>
      </c>
      <c r="F27" s="11">
        <f t="shared" si="2"/>
        <v>8.2602658812303638E-4</v>
      </c>
      <c r="G27" s="11">
        <f t="shared" si="3"/>
        <v>8.5185648578284842E-4</v>
      </c>
      <c r="H27" s="11">
        <f t="shared" si="4"/>
        <v>8.8125377120085808E-4</v>
      </c>
      <c r="I27" s="11">
        <f t="shared" si="5"/>
        <v>9.1518100183889941E-4</v>
      </c>
      <c r="J27" s="11">
        <f t="shared" si="6"/>
        <v>9.5502067147160835E-4</v>
      </c>
      <c r="K27" s="11">
        <f t="shared" si="7"/>
        <v>1.0028495838825691E-3</v>
      </c>
      <c r="L27" s="11">
        <f t="shared" si="8"/>
        <v>1.0850670592790965E-3</v>
      </c>
      <c r="M27" s="11">
        <f t="shared" si="9"/>
        <v>1.2032506470718155E-3</v>
      </c>
      <c r="N27" s="9" t="s">
        <v>32</v>
      </c>
      <c r="O27" s="11">
        <v>6.2581018518518519E-4</v>
      </c>
      <c r="P27" s="11">
        <f t="shared" si="10"/>
        <v>6.5710069444444453E-4</v>
      </c>
      <c r="Q27" s="11">
        <f t="shared" si="11"/>
        <v>7.0185385577826813E-4</v>
      </c>
      <c r="R27" s="11">
        <f t="shared" si="12"/>
        <v>7.146176231119214E-4</v>
      </c>
      <c r="S27" s="11">
        <f t="shared" si="13"/>
        <v>7.2836362719850905E-4</v>
      </c>
      <c r="T27" s="11">
        <f t="shared" si="14"/>
        <v>7.5113959860206479E-4</v>
      </c>
      <c r="U27" s="11">
        <f t="shared" si="15"/>
        <v>7.7706117757388117E-4</v>
      </c>
      <c r="V27" s="11">
        <f t="shared" si="16"/>
        <v>8.0697711626597033E-4</v>
      </c>
      <c r="W27" s="11">
        <f t="shared" si="17"/>
        <v>8.4210645313877793E-4</v>
      </c>
      <c r="X27" s="11">
        <f t="shared" si="18"/>
        <v>8.8428044684492042E-4</v>
      </c>
      <c r="Y27" s="11">
        <f t="shared" si="19"/>
        <v>9.5677716724104297E-4</v>
      </c>
      <c r="Z27" s="11">
        <f t="shared" si="20"/>
        <v>1.060987646561857E-3</v>
      </c>
      <c r="AA27" s="10" t="s">
        <v>28</v>
      </c>
    </row>
    <row r="28" spans="1:27">
      <c r="A28" s="8" t="s">
        <v>29</v>
      </c>
      <c r="B28" s="11">
        <v>8.2638888888888877E-4</v>
      </c>
      <c r="C28" s="11">
        <f t="shared" si="21"/>
        <v>8.6770833333333329E-4</v>
      </c>
      <c r="D28" s="11">
        <f t="shared" si="0"/>
        <v>9.2680535051911097E-4</v>
      </c>
      <c r="E28" s="11">
        <f t="shared" si="1"/>
        <v>9.4366003865713286E-4</v>
      </c>
      <c r="F28" s="11">
        <f t="shared" si="2"/>
        <v>9.6181178069120658E-4</v>
      </c>
      <c r="G28" s="11">
        <f t="shared" si="3"/>
        <v>9.9188768892523424E-4</v>
      </c>
      <c r="H28" s="11">
        <f t="shared" si="4"/>
        <v>1.0261174048229169E-3</v>
      </c>
      <c r="I28" s="11">
        <f t="shared" si="5"/>
        <v>1.0656217144699514E-3</v>
      </c>
      <c r="J28" s="11">
        <f t="shared" si="6"/>
        <v>1.1120103708915985E-3</v>
      </c>
      <c r="K28" s="11">
        <f t="shared" si="7"/>
        <v>1.1677015702742243E-3</v>
      </c>
      <c r="L28" s="11">
        <f t="shared" si="8"/>
        <v>1.2634342471057973E-3</v>
      </c>
      <c r="M28" s="11">
        <f t="shared" si="9"/>
        <v>1.4010452739877301E-3</v>
      </c>
      <c r="N28" s="9" t="s">
        <v>32</v>
      </c>
      <c r="O28" s="16">
        <v>7.1400462962962965E-4</v>
      </c>
      <c r="P28" s="16">
        <f t="shared" si="10"/>
        <v>7.4970486111111114E-4</v>
      </c>
      <c r="Q28" s="16">
        <f t="shared" si="11"/>
        <v>8.0076501503534964E-4</v>
      </c>
      <c r="R28" s="16">
        <f t="shared" si="12"/>
        <v>8.1532756001062372E-4</v>
      </c>
      <c r="S28" s="16">
        <f t="shared" si="13"/>
        <v>8.3101076681849507E-4</v>
      </c>
      <c r="T28" s="16">
        <f t="shared" si="14"/>
        <v>8.5699652002517804E-4</v>
      </c>
      <c r="U28" s="16">
        <f t="shared" si="15"/>
        <v>8.8657118632389008E-4</v>
      </c>
      <c r="V28" s="16">
        <f t="shared" si="16"/>
        <v>9.2070313117158687E-4</v>
      </c>
      <c r="W28" s="16">
        <f t="shared" si="17"/>
        <v>9.6078319020031827E-4</v>
      </c>
      <c r="X28" s="16">
        <f t="shared" si="18"/>
        <v>1.0089006984624217E-3</v>
      </c>
      <c r="Y28" s="16">
        <f t="shared" si="19"/>
        <v>1.0916142675624181E-3</v>
      </c>
      <c r="Z28" s="16">
        <f t="shared" si="20"/>
        <v>1.2105109657185307E-3</v>
      </c>
      <c r="AA28" s="10" t="s">
        <v>29</v>
      </c>
    </row>
    <row r="29" spans="1:27">
      <c r="A29" s="8" t="s">
        <v>30</v>
      </c>
      <c r="B29" s="11">
        <v>7.2407407407407403E-4</v>
      </c>
      <c r="C29" s="11">
        <f t="shared" si="21"/>
        <v>7.602777777777778E-4</v>
      </c>
      <c r="D29" s="11">
        <f t="shared" si="0"/>
        <v>8.120580214072211E-4</v>
      </c>
      <c r="E29" s="11">
        <f t="shared" si="1"/>
        <v>8.2682593863291651E-4</v>
      </c>
      <c r="F29" s="11">
        <f t="shared" si="2"/>
        <v>8.4273032212943833E-4</v>
      </c>
      <c r="G29" s="11">
        <f t="shared" si="3"/>
        <v>8.69082546486872E-4</v>
      </c>
      <c r="H29" s="11">
        <f t="shared" si="4"/>
        <v>8.9907429755912711E-4</v>
      </c>
      <c r="I29" s="11">
        <f t="shared" si="5"/>
        <v>9.3368759744033841E-4</v>
      </c>
      <c r="J29" s="11">
        <f t="shared" si="6"/>
        <v>9.743328964002579E-4</v>
      </c>
      <c r="K29" s="11">
        <f t="shared" si="7"/>
        <v>1.0231289949069395E-3</v>
      </c>
      <c r="L29" s="11">
        <f t="shared" si="8"/>
        <v>1.1070090546069845E-3</v>
      </c>
      <c r="M29" s="11">
        <f t="shared" si="9"/>
        <v>1.2275825257797256E-3</v>
      </c>
      <c r="N29" s="9" t="s">
        <v>32</v>
      </c>
      <c r="O29" s="11">
        <v>6.3530092592592599E-4</v>
      </c>
      <c r="P29" s="11">
        <f t="shared" si="10"/>
        <v>6.6706597222222232E-4</v>
      </c>
      <c r="Q29" s="11">
        <f t="shared" si="11"/>
        <v>7.1249783879543435E-4</v>
      </c>
      <c r="R29" s="11">
        <f t="shared" si="12"/>
        <v>7.2545517537661109E-4</v>
      </c>
      <c r="S29" s="11">
        <f t="shared" si="13"/>
        <v>7.3940964484790403E-4</v>
      </c>
      <c r="T29" s="11">
        <f t="shared" si="14"/>
        <v>7.6253102584182238E-4</v>
      </c>
      <c r="U29" s="11">
        <f t="shared" si="15"/>
        <v>7.88845719197898E-4</v>
      </c>
      <c r="V29" s="11">
        <f t="shared" si="16"/>
        <v>8.1921534884111537E-4</v>
      </c>
      <c r="W29" s="11">
        <f t="shared" si="17"/>
        <v>8.5487744059159455E-4</v>
      </c>
      <c r="X29" s="11">
        <f t="shared" si="18"/>
        <v>8.9769102510297172E-4</v>
      </c>
      <c r="Y29" s="11">
        <f t="shared" si="19"/>
        <v>9.7128719640948496E-4</v>
      </c>
      <c r="Z29" s="11">
        <f t="shared" si="20"/>
        <v>1.077078082481604E-3</v>
      </c>
      <c r="AA29" s="10" t="s">
        <v>30</v>
      </c>
    </row>
    <row r="30" spans="1:27">
      <c r="A30" s="8" t="s">
        <v>31</v>
      </c>
      <c r="B30" s="16">
        <v>7.2164351851851849E-4</v>
      </c>
      <c r="C30" s="16">
        <f t="shared" si="21"/>
        <v>7.5772569444444444E-4</v>
      </c>
      <c r="D30" s="16">
        <f t="shared" si="0"/>
        <v>8.0933212331745896E-4</v>
      </c>
      <c r="E30" s="16">
        <f t="shared" si="1"/>
        <v>8.2405046793098367E-4</v>
      </c>
      <c r="F30" s="16">
        <f t="shared" si="2"/>
        <v>8.3990146395093474E-4</v>
      </c>
      <c r="G30" s="16">
        <f t="shared" si="3"/>
        <v>8.6616522975473901E-4</v>
      </c>
      <c r="H30" s="16">
        <f t="shared" si="4"/>
        <v>8.960563051920009E-4</v>
      </c>
      <c r="I30" s="16">
        <f t="shared" si="5"/>
        <v>9.3055341592719143E-4</v>
      </c>
      <c r="J30" s="16">
        <f t="shared" si="6"/>
        <v>9.7106227766234133E-4</v>
      </c>
      <c r="K30" s="16">
        <f t="shared" si="7"/>
        <v>1.0196945785237799E-3</v>
      </c>
      <c r="L30" s="16">
        <f t="shared" si="8"/>
        <v>1.1032930715272613E-3</v>
      </c>
      <c r="M30" s="16">
        <f t="shared" si="9"/>
        <v>1.2234618043856439E-3</v>
      </c>
      <c r="N30" s="9" t="s">
        <v>32</v>
      </c>
      <c r="O30" s="16">
        <v>6.3483796296296302E-4</v>
      </c>
      <c r="P30" s="16">
        <f t="shared" si="10"/>
        <v>6.6657986111111117E-4</v>
      </c>
      <c r="Q30" s="16">
        <f t="shared" si="11"/>
        <v>7.1197862011167007E-4</v>
      </c>
      <c r="R30" s="16">
        <f t="shared" si="12"/>
        <v>7.2492651429052865E-4</v>
      </c>
      <c r="S30" s="16">
        <f t="shared" si="13"/>
        <v>7.3887081471866512E-4</v>
      </c>
      <c r="T30" s="16">
        <f t="shared" si="14"/>
        <v>7.6197534646427331E-4</v>
      </c>
      <c r="U30" s="16">
        <f t="shared" si="15"/>
        <v>7.8827086350892158E-4</v>
      </c>
      <c r="V30" s="16">
        <f t="shared" si="16"/>
        <v>8.186183618862302E-4</v>
      </c>
      <c r="W30" s="16">
        <f t="shared" si="17"/>
        <v>8.5425446559389627E-4</v>
      </c>
      <c r="X30" s="16">
        <f t="shared" si="18"/>
        <v>8.9703685055379844E-4</v>
      </c>
      <c r="Y30" s="16">
        <f t="shared" si="19"/>
        <v>9.7057939010858525E-4</v>
      </c>
      <c r="Z30" s="16">
        <f t="shared" si="20"/>
        <v>1.0762931831684456E-3</v>
      </c>
      <c r="AA30" s="10" t="s">
        <v>31</v>
      </c>
    </row>
    <row r="31" spans="1:27">
      <c r="A31" s="8" t="s">
        <v>33</v>
      </c>
      <c r="B31" s="16">
        <v>7.2824074074074067E-4</v>
      </c>
      <c r="C31" s="16">
        <f t="shared" si="21"/>
        <v>7.6465277777777773E-4</v>
      </c>
      <c r="D31" s="16">
        <f t="shared" si="0"/>
        <v>8.1673098956109886E-4</v>
      </c>
      <c r="E31" s="16">
        <f t="shared" si="1"/>
        <v>8.3158388840765831E-4</v>
      </c>
      <c r="F31" s="16">
        <f t="shared" si="2"/>
        <v>8.4757979329258722E-4</v>
      </c>
      <c r="G31" s="16">
        <f t="shared" si="3"/>
        <v>8.7408366088481432E-4</v>
      </c>
      <c r="H31" s="16">
        <f t="shared" si="4"/>
        <v>9.04247998759915E-4</v>
      </c>
      <c r="I31" s="16">
        <f t="shared" si="5"/>
        <v>9.3906048003430443E-4</v>
      </c>
      <c r="J31" s="16">
        <f t="shared" si="6"/>
        <v>9.7993967137954309E-4</v>
      </c>
      <c r="K31" s="16">
        <f t="shared" si="7"/>
        <v>1.0290165658494986E-3</v>
      </c>
      <c r="L31" s="16">
        <f t="shared" si="8"/>
        <v>1.1133793113150805E-3</v>
      </c>
      <c r="M31" s="16">
        <f t="shared" si="9"/>
        <v>1.234646619598151E-3</v>
      </c>
      <c r="N31" s="9" t="s">
        <v>32</v>
      </c>
      <c r="O31" s="16">
        <v>6.315972222222222E-4</v>
      </c>
      <c r="P31" s="16">
        <f t="shared" si="10"/>
        <v>6.6317708333333333E-4</v>
      </c>
      <c r="Q31" s="16">
        <f t="shared" si="11"/>
        <v>7.0834408932532054E-4</v>
      </c>
      <c r="R31" s="16">
        <f t="shared" si="12"/>
        <v>7.2122588668795161E-4</v>
      </c>
      <c r="S31" s="16">
        <f t="shared" si="13"/>
        <v>7.3509900381399373E-4</v>
      </c>
      <c r="T31" s="16">
        <f t="shared" si="14"/>
        <v>7.5808559082142914E-4</v>
      </c>
      <c r="U31" s="16">
        <f t="shared" si="15"/>
        <v>7.8424687368608653E-4</v>
      </c>
      <c r="V31" s="16">
        <f t="shared" si="16"/>
        <v>8.144394532020342E-4</v>
      </c>
      <c r="W31" s="16">
        <f t="shared" si="17"/>
        <v>8.4989364061000753E-4</v>
      </c>
      <c r="X31" s="16">
        <f t="shared" si="18"/>
        <v>8.9245762870958573E-4</v>
      </c>
      <c r="Y31" s="16">
        <f t="shared" si="19"/>
        <v>9.6562474600228793E-4</v>
      </c>
      <c r="Z31" s="16">
        <f t="shared" si="20"/>
        <v>1.0707988879763365E-3</v>
      </c>
      <c r="AA31" s="10" t="s">
        <v>33</v>
      </c>
    </row>
    <row r="32" spans="1:27">
      <c r="A32" s="8" t="s">
        <v>18</v>
      </c>
      <c r="B32" s="16">
        <v>6.7539351851851857E-3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9" t="s">
        <v>34</v>
      </c>
      <c r="O32" s="16">
        <v>4.8476851851851849E-3</v>
      </c>
      <c r="P32" s="16">
        <f t="shared" si="10"/>
        <v>5.0900694444444439E-3</v>
      </c>
      <c r="Q32" s="16">
        <f t="shared" si="11"/>
        <v>5.4367388376950201E-3</v>
      </c>
      <c r="R32" s="16">
        <f t="shared" si="12"/>
        <v>5.5356102323690969E-3</v>
      </c>
      <c r="S32" s="16">
        <f t="shared" si="13"/>
        <v>5.6420902832591728E-3</v>
      </c>
      <c r="T32" s="16">
        <f t="shared" si="14"/>
        <v>5.8185187623171581E-3</v>
      </c>
      <c r="U32" s="16">
        <f t="shared" si="15"/>
        <v>6.0193139192721351E-3</v>
      </c>
      <c r="V32" s="16">
        <f t="shared" si="16"/>
        <v>6.2510504046021627E-3</v>
      </c>
      <c r="W32" s="16">
        <f t="shared" si="17"/>
        <v>6.5231712008996801E-3</v>
      </c>
      <c r="X32" s="16">
        <f t="shared" si="18"/>
        <v>6.849861704392942E-3</v>
      </c>
      <c r="Y32" s="16">
        <f t="shared" si="19"/>
        <v>7.4114397767197767E-3</v>
      </c>
      <c r="Z32" s="16">
        <f t="shared" si="20"/>
        <v>8.2186807080815247E-3</v>
      </c>
      <c r="AA32" s="10" t="s">
        <v>18</v>
      </c>
    </row>
    <row r="33" spans="1:27">
      <c r="A33" s="8" t="s">
        <v>20</v>
      </c>
      <c r="B33" s="16">
        <v>3.6515046296296295E-3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9" t="s">
        <v>34</v>
      </c>
      <c r="O33" s="11">
        <v>3.5939814814814814E-3</v>
      </c>
      <c r="P33" s="11">
        <f t="shared" si="10"/>
        <v>3.7736805555555557E-3</v>
      </c>
      <c r="Q33" s="11">
        <f t="shared" si="11"/>
        <v>4.0306946420615459E-3</v>
      </c>
      <c r="R33" s="11">
        <f t="shared" si="12"/>
        <v>4.1039960112578848E-3</v>
      </c>
      <c r="S33" s="11">
        <f t="shared" si="13"/>
        <v>4.1829382932805819E-3</v>
      </c>
      <c r="T33" s="11">
        <f t="shared" si="14"/>
        <v>4.3137390079140588E-3</v>
      </c>
      <c r="U33" s="11">
        <f t="shared" si="15"/>
        <v>4.4626047135239797E-3</v>
      </c>
      <c r="V33" s="11">
        <f t="shared" si="16"/>
        <v>4.6344097307732396E-3</v>
      </c>
      <c r="W33" s="11">
        <f t="shared" si="17"/>
        <v>4.8361549071324816E-3</v>
      </c>
      <c r="X33" s="11">
        <f t="shared" si="18"/>
        <v>5.0783570252318231E-3</v>
      </c>
      <c r="Y33" s="11">
        <f t="shared" si="19"/>
        <v>5.4947003138836447E-3</v>
      </c>
      <c r="Z33" s="11">
        <f t="shared" si="20"/>
        <v>6.0931733680485997E-3</v>
      </c>
      <c r="AA33" s="10" t="s">
        <v>20</v>
      </c>
    </row>
    <row r="34" spans="1:27">
      <c r="A34" s="9" t="s">
        <v>21</v>
      </c>
      <c r="B34" s="16">
        <v>3.2464120370370372E-3</v>
      </c>
      <c r="C34" s="16">
        <f t="shared" si="21"/>
        <v>3.4087326388888891E-3</v>
      </c>
      <c r="D34" s="16">
        <f t="shared" si="0"/>
        <v>3.6408912152255664E-3</v>
      </c>
      <c r="E34" s="16">
        <f t="shared" si="1"/>
        <v>3.7071037008815019E-3</v>
      </c>
      <c r="F34" s="16">
        <f t="shared" si="2"/>
        <v>3.778411573754574E-3</v>
      </c>
      <c r="G34" s="16">
        <f t="shared" si="3"/>
        <v>3.8965627152190339E-3</v>
      </c>
      <c r="H34" s="16">
        <f t="shared" si="4"/>
        <v>4.0310318050249296E-3</v>
      </c>
      <c r="I34" s="16">
        <f t="shared" si="5"/>
        <v>4.1862217743932313E-3</v>
      </c>
      <c r="J34" s="16">
        <f t="shared" si="6"/>
        <v>4.3684564276104277E-3</v>
      </c>
      <c r="K34" s="16">
        <f t="shared" si="7"/>
        <v>4.587235482440017E-3</v>
      </c>
      <c r="L34" s="16">
        <f t="shared" si="8"/>
        <v>4.9633147334832654E-3</v>
      </c>
      <c r="M34" s="16">
        <f t="shared" si="9"/>
        <v>5.5039102086949362E-3</v>
      </c>
      <c r="N34" s="9" t="s">
        <v>34</v>
      </c>
      <c r="O34" s="11">
        <v>2.8385416666666667E-3</v>
      </c>
      <c r="P34" s="11">
        <f t="shared" si="10"/>
        <v>2.98046875E-3</v>
      </c>
      <c r="Q34" s="11">
        <f t="shared" si="11"/>
        <v>3.1834595548292997E-3</v>
      </c>
      <c r="R34" s="11">
        <f t="shared" si="12"/>
        <v>3.2413532840428832E-3</v>
      </c>
      <c r="S34" s="11">
        <f t="shared" si="13"/>
        <v>3.3037022298952161E-3</v>
      </c>
      <c r="T34" s="11">
        <f t="shared" si="14"/>
        <v>3.4070091835982316E-3</v>
      </c>
      <c r="U34" s="11">
        <f t="shared" si="15"/>
        <v>3.5245839430366995E-3</v>
      </c>
      <c r="V34" s="11">
        <f t="shared" si="16"/>
        <v>3.6602762671394339E-3</v>
      </c>
      <c r="W34" s="11">
        <f t="shared" si="17"/>
        <v>3.8196154546381593E-3</v>
      </c>
      <c r="X34" s="11">
        <f t="shared" si="18"/>
        <v>4.0109077046183968E-3</v>
      </c>
      <c r="Y34" s="11">
        <f t="shared" si="19"/>
        <v>4.3397373823907109E-3</v>
      </c>
      <c r="Z34" s="11">
        <f t="shared" si="20"/>
        <v>4.8124139138023929E-3</v>
      </c>
      <c r="AA34" s="10" t="s">
        <v>21</v>
      </c>
    </row>
    <row r="35" spans="1:27">
      <c r="A35" s="9" t="s">
        <v>22</v>
      </c>
      <c r="B35" s="16">
        <v>2.4612268518518516E-3</v>
      </c>
      <c r="C35" s="16">
        <f t="shared" si="21"/>
        <v>2.5842881944444442E-3</v>
      </c>
      <c r="D35" s="16">
        <f t="shared" si="0"/>
        <v>2.7602963275614699E-3</v>
      </c>
      <c r="E35" s="16">
        <f t="shared" si="1"/>
        <v>2.8104944988857046E-3</v>
      </c>
      <c r="F35" s="16">
        <f t="shared" si="2"/>
        <v>2.8645556745656173E-3</v>
      </c>
      <c r="G35" s="16">
        <f t="shared" si="3"/>
        <v>2.9541304908956728E-3</v>
      </c>
      <c r="H35" s="16">
        <f t="shared" si="4"/>
        <v>3.056076556520914E-3</v>
      </c>
      <c r="I35" s="16">
        <f t="shared" si="5"/>
        <v>3.1737318989080551E-3</v>
      </c>
      <c r="J35" s="16">
        <f t="shared" si="6"/>
        <v>3.3118908315139836E-3</v>
      </c>
      <c r="K35" s="16">
        <f t="shared" si="7"/>
        <v>3.4777554470422096E-3</v>
      </c>
      <c r="L35" s="16">
        <f t="shared" si="8"/>
        <v>3.762875247157532E-3</v>
      </c>
      <c r="M35" s="16">
        <f t="shared" si="9"/>
        <v>4.1727209735783026E-3</v>
      </c>
      <c r="N35" s="9" t="s">
        <v>34</v>
      </c>
      <c r="O35" s="11">
        <v>2.20787037037037E-3</v>
      </c>
      <c r="P35" s="11">
        <f t="shared" si="10"/>
        <v>2.3182638888888888E-3</v>
      </c>
      <c r="Q35" s="11">
        <f t="shared" si="11"/>
        <v>2.4761539028715072E-3</v>
      </c>
      <c r="R35" s="11">
        <f t="shared" si="12"/>
        <v>2.5211847195270964E-3</v>
      </c>
      <c r="S35" s="11">
        <f t="shared" si="13"/>
        <v>2.5696808863397E-3</v>
      </c>
      <c r="T35" s="11">
        <f t="shared" si="14"/>
        <v>2.6500349515319005E-3</v>
      </c>
      <c r="U35" s="11">
        <f t="shared" si="15"/>
        <v>2.741486780728566E-3</v>
      </c>
      <c r="V35" s="11">
        <f t="shared" si="16"/>
        <v>2.8470307878471698E-3</v>
      </c>
      <c r="W35" s="11">
        <f t="shared" si="17"/>
        <v>2.9709677640235486E-3</v>
      </c>
      <c r="X35" s="11">
        <f t="shared" si="18"/>
        <v>3.1197584250071573E-3</v>
      </c>
      <c r="Y35" s="11">
        <f t="shared" si="19"/>
        <v>3.3755282489902226E-3</v>
      </c>
      <c r="Z35" s="11">
        <f t="shared" si="20"/>
        <v>3.7431848244523728E-3</v>
      </c>
      <c r="AA35" s="10" t="s">
        <v>22</v>
      </c>
    </row>
    <row r="36" spans="1:27">
      <c r="A36" s="8" t="s">
        <v>23</v>
      </c>
      <c r="B36" s="11">
        <v>2.2070601851851852E-3</v>
      </c>
      <c r="C36" s="11">
        <f t="shared" si="21"/>
        <v>2.3174131944444444E-3</v>
      </c>
      <c r="D36" s="11">
        <f t="shared" si="0"/>
        <v>2.4752452701749198E-3</v>
      </c>
      <c r="E36" s="11">
        <f t="shared" si="1"/>
        <v>2.5202595626264519E-3</v>
      </c>
      <c r="F36" s="11">
        <f t="shared" si="2"/>
        <v>2.5687379336135322E-3</v>
      </c>
      <c r="G36" s="11">
        <f t="shared" si="3"/>
        <v>2.6490625126211896E-3</v>
      </c>
      <c r="H36" s="11">
        <f t="shared" si="4"/>
        <v>2.7404807832728572E-3</v>
      </c>
      <c r="I36" s="11">
        <f t="shared" si="5"/>
        <v>2.8459860606761208E-3</v>
      </c>
      <c r="J36" s="11">
        <f t="shared" si="6"/>
        <v>2.969877557777576E-3</v>
      </c>
      <c r="K36" s="11">
        <f t="shared" si="7"/>
        <v>3.1186136195461038E-3</v>
      </c>
      <c r="L36" s="11">
        <f t="shared" si="8"/>
        <v>3.3742895879636482E-3</v>
      </c>
      <c r="M36" s="11">
        <f t="shared" si="9"/>
        <v>3.7418112506543456E-3</v>
      </c>
      <c r="N36" s="9" t="s">
        <v>34</v>
      </c>
      <c r="O36" s="11">
        <v>2.044212962962963E-3</v>
      </c>
      <c r="P36" s="11">
        <f t="shared" si="10"/>
        <v>2.1464236111111111E-3</v>
      </c>
      <c r="Q36" s="11">
        <f t="shared" si="11"/>
        <v>2.2926100981608597E-3</v>
      </c>
      <c r="R36" s="11">
        <f t="shared" si="12"/>
        <v>2.3343030255969584E-3</v>
      </c>
      <c r="S36" s="11">
        <f t="shared" si="13"/>
        <v>2.3792044356537945E-3</v>
      </c>
      <c r="T36" s="11">
        <f t="shared" si="14"/>
        <v>2.4536022915682756E-3</v>
      </c>
      <c r="U36" s="11">
        <f t="shared" si="15"/>
        <v>2.5382752946754E-3</v>
      </c>
      <c r="V36" s="11">
        <f t="shared" si="16"/>
        <v>2.6359958992952775E-3</v>
      </c>
      <c r="W36" s="11">
        <f t="shared" si="17"/>
        <v>2.7507461023371731E-3</v>
      </c>
      <c r="X36" s="11">
        <f t="shared" si="18"/>
        <v>2.888507721874419E-3</v>
      </c>
      <c r="Y36" s="11">
        <f t="shared" si="19"/>
        <v>3.1253187216222118E-3</v>
      </c>
      <c r="Z36" s="11">
        <f t="shared" si="20"/>
        <v>3.4657229172508812E-3</v>
      </c>
      <c r="AA36" s="10" t="s">
        <v>23</v>
      </c>
    </row>
    <row r="37" spans="1:27">
      <c r="A37" s="8" t="s">
        <v>24</v>
      </c>
      <c r="B37" s="16">
        <v>2.0398148148148146E-3</v>
      </c>
      <c r="C37" s="16">
        <f t="shared" si="21"/>
        <v>2.1418055555555556E-3</v>
      </c>
      <c r="D37" s="16">
        <f t="shared" si="0"/>
        <v>2.2876775206651001E-3</v>
      </c>
      <c r="E37" s="16">
        <f t="shared" si="1"/>
        <v>2.3292807452791756E-3</v>
      </c>
      <c r="F37" s="16">
        <f t="shared" si="2"/>
        <v>2.3740855494260261E-3</v>
      </c>
      <c r="G37" s="16">
        <f t="shared" si="3"/>
        <v>2.4483233374815588E-3</v>
      </c>
      <c r="H37" s="16">
        <f t="shared" si="4"/>
        <v>2.5328141656301242E-3</v>
      </c>
      <c r="I37" s="16">
        <f t="shared" si="5"/>
        <v>2.630324523223869E-3</v>
      </c>
      <c r="J37" s="16">
        <f t="shared" si="6"/>
        <v>2.7448278398590387E-3</v>
      </c>
      <c r="K37" s="16">
        <f t="shared" si="7"/>
        <v>2.8822930636572732E-3</v>
      </c>
      <c r="L37" s="16">
        <f t="shared" si="8"/>
        <v>3.1185945617636657E-3</v>
      </c>
      <c r="M37" s="16">
        <f t="shared" si="9"/>
        <v>3.4582663737758763E-3</v>
      </c>
      <c r="N37" s="9" t="s">
        <v>34</v>
      </c>
      <c r="O37" s="16">
        <v>2.1094907407407408E-3</v>
      </c>
      <c r="P37" s="16">
        <f t="shared" si="10"/>
        <v>2.2149652777777779E-3</v>
      </c>
      <c r="Q37" s="16">
        <f t="shared" si="11"/>
        <v>2.3658199325716132E-3</v>
      </c>
      <c r="R37" s="16">
        <f t="shared" si="12"/>
        <v>2.4088442387345805E-3</v>
      </c>
      <c r="S37" s="16">
        <f t="shared" si="13"/>
        <v>2.4551794838764615E-3</v>
      </c>
      <c r="T37" s="16">
        <f t="shared" si="14"/>
        <v>2.5319530838027061E-3</v>
      </c>
      <c r="U37" s="16">
        <f t="shared" si="15"/>
        <v>2.6193299468210765E-3</v>
      </c>
      <c r="V37" s="16">
        <f t="shared" si="16"/>
        <v>2.7201710599340807E-3</v>
      </c>
      <c r="W37" s="16">
        <f t="shared" si="17"/>
        <v>2.8385855770126441E-3</v>
      </c>
      <c r="X37" s="16">
        <f t="shared" si="18"/>
        <v>2.9807463333078451E-3</v>
      </c>
      <c r="Y37" s="16">
        <f t="shared" si="19"/>
        <v>3.2251194100490566E-3</v>
      </c>
      <c r="Z37" s="16">
        <f t="shared" si="20"/>
        <v>3.5763937204062149E-3</v>
      </c>
      <c r="AA37" s="10" t="s">
        <v>24</v>
      </c>
    </row>
    <row r="38" spans="1:27">
      <c r="A38" s="8" t="s">
        <v>25</v>
      </c>
      <c r="B38" s="16">
        <v>1.9100694444444445E-3</v>
      </c>
      <c r="C38" s="16">
        <f t="shared" si="21"/>
        <v>2.0055729166666668E-3</v>
      </c>
      <c r="D38" s="16">
        <f t="shared" si="0"/>
        <v>2.1421664845401806E-3</v>
      </c>
      <c r="E38" s="16">
        <f t="shared" si="1"/>
        <v>2.181123475904575E-3</v>
      </c>
      <c r="F38" s="16">
        <f t="shared" si="2"/>
        <v>2.2230784057068608E-3</v>
      </c>
      <c r="G38" s="16">
        <f t="shared" si="3"/>
        <v>2.2925941919234093E-3</v>
      </c>
      <c r="H38" s="16">
        <f t="shared" si="4"/>
        <v>2.3717108587944817E-3</v>
      </c>
      <c r="I38" s="16">
        <f t="shared" si="5"/>
        <v>2.4630189291173121E-3</v>
      </c>
      <c r="J38" s="16">
        <f t="shared" si="6"/>
        <v>2.5702390967540689E-3</v>
      </c>
      <c r="K38" s="16">
        <f t="shared" si="7"/>
        <v>2.698960646251474E-3</v>
      </c>
      <c r="L38" s="16">
        <f t="shared" si="8"/>
        <v>2.920231845936551E-3</v>
      </c>
      <c r="M38" s="16">
        <f t="shared" si="9"/>
        <v>3.2382983412632374E-3</v>
      </c>
      <c r="N38" s="9" t="s">
        <v>34</v>
      </c>
      <c r="O38" s="16">
        <v>1.8572916666666668E-3</v>
      </c>
      <c r="P38" s="16">
        <f t="shared" si="10"/>
        <v>1.9501562500000003E-3</v>
      </c>
      <c r="Q38" s="16">
        <f t="shared" si="11"/>
        <v>2.0829755545910609E-3</v>
      </c>
      <c r="R38" s="16">
        <f t="shared" si="12"/>
        <v>2.1208561120911787E-3</v>
      </c>
      <c r="S38" s="16">
        <f t="shared" si="13"/>
        <v>2.1616517709736405E-3</v>
      </c>
      <c r="T38" s="16">
        <f t="shared" si="14"/>
        <v>2.2292467428828063E-3</v>
      </c>
      <c r="U38" s="16">
        <f t="shared" si="15"/>
        <v>2.3061773102511693E-3</v>
      </c>
      <c r="V38" s="16">
        <f t="shared" si="16"/>
        <v>2.3949624162604077E-3</v>
      </c>
      <c r="W38" s="16">
        <f t="shared" si="17"/>
        <v>2.4992199470164548E-3</v>
      </c>
      <c r="X38" s="16">
        <f t="shared" si="18"/>
        <v>2.6243847476457253E-3</v>
      </c>
      <c r="Y38" s="16">
        <f t="shared" si="19"/>
        <v>2.8395419276339962E-3</v>
      </c>
      <c r="Z38" s="16">
        <f t="shared" si="20"/>
        <v>3.148819819563181E-3</v>
      </c>
      <c r="AA38" s="10" t="s">
        <v>25</v>
      </c>
    </row>
    <row r="39" spans="1:27">
      <c r="A39" s="8" t="s">
        <v>26</v>
      </c>
      <c r="B39" s="16">
        <v>1.8552083333333335E-3</v>
      </c>
      <c r="C39" s="16">
        <f t="shared" si="21"/>
        <v>1.9479687500000003E-3</v>
      </c>
      <c r="D39" s="16">
        <f t="shared" si="0"/>
        <v>2.0806390705141223E-3</v>
      </c>
      <c r="E39" s="16">
        <f t="shared" si="1"/>
        <v>2.1184771372038079E-3</v>
      </c>
      <c r="F39" s="16">
        <f t="shared" si="2"/>
        <v>2.1592270353920666E-3</v>
      </c>
      <c r="G39" s="16">
        <f t="shared" si="3"/>
        <v>2.226746185683835E-3</v>
      </c>
      <c r="H39" s="16">
        <f t="shared" si="4"/>
        <v>2.3035904596507757E-3</v>
      </c>
      <c r="I39" s="16">
        <f t="shared" si="5"/>
        <v>2.3922759749634248E-3</v>
      </c>
      <c r="J39" s="16">
        <f t="shared" si="6"/>
        <v>2.4964165595268116E-3</v>
      </c>
      <c r="K39" s="16">
        <f t="shared" si="7"/>
        <v>2.6214409621744461E-3</v>
      </c>
      <c r="L39" s="16">
        <f t="shared" si="8"/>
        <v>2.8363567992799482E-3</v>
      </c>
      <c r="M39" s="16">
        <f t="shared" si="9"/>
        <v>3.1452877726539678E-3</v>
      </c>
      <c r="N39" s="9" t="s">
        <v>34</v>
      </c>
      <c r="O39" s="16">
        <v>1.6328703703703705E-3</v>
      </c>
      <c r="P39" s="16">
        <f t="shared" si="10"/>
        <v>1.7145138888888891E-3</v>
      </c>
      <c r="Q39" s="16">
        <f t="shared" si="11"/>
        <v>1.8312842976363612E-3</v>
      </c>
      <c r="R39" s="16">
        <f t="shared" si="12"/>
        <v>1.8645876506127217E-3</v>
      </c>
      <c r="S39" s="16">
        <f t="shared" si="13"/>
        <v>1.9004538658251465E-3</v>
      </c>
      <c r="T39" s="16">
        <f t="shared" si="14"/>
        <v>1.9598811646158554E-3</v>
      </c>
      <c r="U39" s="16">
        <f t="shared" si="15"/>
        <v>2.0275160150198478E-3</v>
      </c>
      <c r="V39" s="16">
        <f t="shared" si="16"/>
        <v>2.1055729898798426E-3</v>
      </c>
      <c r="W39" s="16">
        <f t="shared" si="17"/>
        <v>2.1972328168821673E-3</v>
      </c>
      <c r="X39" s="16">
        <f t="shared" si="18"/>
        <v>2.3072736349340002E-3</v>
      </c>
      <c r="Y39" s="16">
        <f t="shared" si="19"/>
        <v>2.4964328232729119E-3</v>
      </c>
      <c r="Z39" s="16">
        <f t="shared" si="20"/>
        <v>2.7683398775096499E-3</v>
      </c>
      <c r="AA39" s="10" t="s">
        <v>26</v>
      </c>
    </row>
    <row r="40" spans="1:27">
      <c r="A40" s="8" t="s">
        <v>27</v>
      </c>
      <c r="B40" s="16">
        <v>1.8862268518518518E-3</v>
      </c>
      <c r="C40" s="16">
        <f t="shared" si="21"/>
        <v>1.9805381944444445E-3</v>
      </c>
      <c r="D40" s="16">
        <f t="shared" si="0"/>
        <v>2.1154267223263239E-3</v>
      </c>
      <c r="E40" s="16">
        <f t="shared" si="1"/>
        <v>2.1538974299713299E-3</v>
      </c>
      <c r="F40" s="16">
        <f t="shared" si="2"/>
        <v>2.1953286540510636E-3</v>
      </c>
      <c r="G40" s="16">
        <f t="shared" si="3"/>
        <v>2.2639767039796281E-3</v>
      </c>
      <c r="H40" s="16">
        <f t="shared" si="4"/>
        <v>2.3421057908121958E-3</v>
      </c>
      <c r="I40" s="16">
        <f t="shared" si="5"/>
        <v>2.4322741009407279E-3</v>
      </c>
      <c r="J40" s="16">
        <f t="shared" si="6"/>
        <v>2.5381558843726028E-3</v>
      </c>
      <c r="K40" s="16">
        <f t="shared" si="7"/>
        <v>2.6652706569690525E-3</v>
      </c>
      <c r="L40" s="16">
        <f t="shared" si="8"/>
        <v>2.8837798214402213E-3</v>
      </c>
      <c r="M40" s="16">
        <f t="shared" si="9"/>
        <v>3.1978760266355801E-3</v>
      </c>
      <c r="N40" s="9" t="s">
        <v>34</v>
      </c>
      <c r="O40" s="16">
        <v>1.5864583333333332E-3</v>
      </c>
      <c r="P40" s="16">
        <f t="shared" si="10"/>
        <v>1.6657812499999999E-3</v>
      </c>
      <c r="Q40" s="16">
        <f t="shared" si="11"/>
        <v>1.7792326245889992E-3</v>
      </c>
      <c r="R40" s="16">
        <f t="shared" si="12"/>
        <v>1.8115893767329579E-3</v>
      </c>
      <c r="S40" s="16">
        <f t="shared" si="13"/>
        <v>1.8464361453689594E-3</v>
      </c>
      <c r="T40" s="16">
        <f t="shared" si="14"/>
        <v>1.9041743070165528E-3</v>
      </c>
      <c r="U40" s="16">
        <f t="shared" si="15"/>
        <v>1.9698867321999609E-3</v>
      </c>
      <c r="V40" s="16">
        <f t="shared" si="16"/>
        <v>2.0457250476526084E-3</v>
      </c>
      <c r="W40" s="16">
        <f t="shared" si="17"/>
        <v>2.1347795733629052E-3</v>
      </c>
      <c r="X40" s="16">
        <f t="shared" si="18"/>
        <v>2.2416926363793828E-3</v>
      </c>
      <c r="Y40" s="16">
        <f t="shared" si="19"/>
        <v>2.4254752416077263E-3</v>
      </c>
      <c r="Z40" s="16">
        <f t="shared" si="20"/>
        <v>2.6896537213655205E-3</v>
      </c>
      <c r="AA40" s="10" t="s">
        <v>27</v>
      </c>
    </row>
    <row r="41" spans="1:27">
      <c r="A41" s="8" t="s">
        <v>28</v>
      </c>
      <c r="B41" s="16">
        <v>1.5922453703703704E-3</v>
      </c>
      <c r="C41" s="16">
        <f t="shared" si="21"/>
        <v>1.671857638888889E-3</v>
      </c>
      <c r="D41" s="16">
        <f t="shared" si="0"/>
        <v>1.785722858136052E-3</v>
      </c>
      <c r="E41" s="16">
        <f t="shared" si="1"/>
        <v>1.8181976403089885E-3</v>
      </c>
      <c r="F41" s="16">
        <f t="shared" si="2"/>
        <v>1.8531715219844442E-3</v>
      </c>
      <c r="G41" s="16">
        <f t="shared" si="3"/>
        <v>1.9111202992359174E-3</v>
      </c>
      <c r="H41" s="16">
        <f t="shared" si="4"/>
        <v>1.9770724283121664E-3</v>
      </c>
      <c r="I41" s="16">
        <f t="shared" si="5"/>
        <v>2.0531873845886727E-3</v>
      </c>
      <c r="J41" s="16">
        <f t="shared" si="6"/>
        <v>2.1425667608341351E-3</v>
      </c>
      <c r="K41" s="16">
        <f t="shared" si="7"/>
        <v>2.2498698182440483E-3</v>
      </c>
      <c r="L41" s="16">
        <f t="shared" si="8"/>
        <v>2.4343228203689712E-3</v>
      </c>
      <c r="M41" s="16">
        <f t="shared" si="9"/>
        <v>2.6994649627800011E-3</v>
      </c>
      <c r="N41" s="9" t="s">
        <v>34</v>
      </c>
      <c r="O41" s="16">
        <v>1.5942129629629629E-3</v>
      </c>
      <c r="P41" s="16">
        <f t="shared" si="10"/>
        <v>1.6739236111111111E-3</v>
      </c>
      <c r="Q41" s="16">
        <f t="shared" si="11"/>
        <v>1.7879295375420497E-3</v>
      </c>
      <c r="R41" s="16">
        <f t="shared" si="12"/>
        <v>1.8204444499248388E-3</v>
      </c>
      <c r="S41" s="16">
        <f t="shared" si="13"/>
        <v>1.8554615500337088E-3</v>
      </c>
      <c r="T41" s="16">
        <f t="shared" si="14"/>
        <v>1.913481936590501E-3</v>
      </c>
      <c r="U41" s="16">
        <f t="shared" si="15"/>
        <v>1.9795155649903161E-3</v>
      </c>
      <c r="V41" s="16">
        <f t="shared" si="16"/>
        <v>2.0557245791469341E-3</v>
      </c>
      <c r="W41" s="16">
        <f t="shared" si="17"/>
        <v>2.1452144045743526E-3</v>
      </c>
      <c r="X41" s="16">
        <f t="shared" si="18"/>
        <v>2.2526500600780343E-3</v>
      </c>
      <c r="Y41" s="16">
        <f t="shared" si="19"/>
        <v>2.4373309971477946E-3</v>
      </c>
      <c r="Z41" s="16">
        <f t="shared" si="20"/>
        <v>2.7028007848609236E-3</v>
      </c>
      <c r="AA41" s="10" t="s">
        <v>28</v>
      </c>
    </row>
    <row r="42" spans="1:27">
      <c r="A42" s="8" t="s">
        <v>29</v>
      </c>
      <c r="B42" s="16">
        <v>1.6878472222222223E-3</v>
      </c>
      <c r="C42" s="16">
        <f t="shared" si="21"/>
        <v>1.7722395833333336E-3</v>
      </c>
      <c r="D42" s="16">
        <f t="shared" si="0"/>
        <v>1.8929415163333608E-3</v>
      </c>
      <c r="E42" s="16">
        <f t="shared" si="1"/>
        <v>1.92736615458501E-3</v>
      </c>
      <c r="F42" s="16">
        <f t="shared" si="2"/>
        <v>1.9644399436722507E-3</v>
      </c>
      <c r="G42" s="16">
        <f t="shared" si="3"/>
        <v>2.0258680906998171E-3</v>
      </c>
      <c r="H42" s="16">
        <f t="shared" si="4"/>
        <v>2.0957801280857983E-3</v>
      </c>
      <c r="I42" s="16">
        <f t="shared" si="5"/>
        <v>2.1764651907724515E-3</v>
      </c>
      <c r="J42" s="16">
        <f t="shared" si="6"/>
        <v>2.2712110978588495E-3</v>
      </c>
      <c r="K42" s="16">
        <f t="shared" si="7"/>
        <v>2.3849568626483214E-3</v>
      </c>
      <c r="L42" s="16">
        <f t="shared" si="8"/>
        <v>2.5804848215047402E-3</v>
      </c>
      <c r="M42" s="16">
        <f t="shared" si="9"/>
        <v>2.8615466709472092E-3</v>
      </c>
      <c r="N42" s="9" t="s">
        <v>34</v>
      </c>
      <c r="O42" s="16">
        <v>1.7087962962962961E-3</v>
      </c>
      <c r="P42" s="16">
        <f t="shared" si="10"/>
        <v>1.794236111111111E-3</v>
      </c>
      <c r="Q42" s="16">
        <f t="shared" si="11"/>
        <v>1.9164361617736909E-3</v>
      </c>
      <c r="R42" s="16">
        <f t="shared" si="12"/>
        <v>1.9512880687302396E-3</v>
      </c>
      <c r="S42" s="16">
        <f t="shared" si="13"/>
        <v>1.9888220070203044E-3</v>
      </c>
      <c r="T42" s="16">
        <f t="shared" si="14"/>
        <v>2.0510125825339157E-3</v>
      </c>
      <c r="U42" s="16">
        <f t="shared" si="15"/>
        <v>2.1217923480119807E-3</v>
      </c>
      <c r="V42" s="16">
        <f t="shared" si="16"/>
        <v>2.2034788504810029E-3</v>
      </c>
      <c r="W42" s="16">
        <f t="shared" si="17"/>
        <v>2.2994007165047002E-3</v>
      </c>
      <c r="X42" s="16">
        <f t="shared" si="18"/>
        <v>2.4145582609984098E-3</v>
      </c>
      <c r="Y42" s="16">
        <f t="shared" si="19"/>
        <v>2.6125130566204465E-3</v>
      </c>
      <c r="Z42" s="16">
        <f t="shared" si="20"/>
        <v>2.8970633648676258E-3</v>
      </c>
      <c r="AA42" s="10" t="s">
        <v>29</v>
      </c>
    </row>
    <row r="43" spans="1:27">
      <c r="A43" s="8" t="s">
        <v>30</v>
      </c>
      <c r="B43" s="16">
        <v>1.5555555555555557E-3</v>
      </c>
      <c r="C43" s="16">
        <f t="shared" si="21"/>
        <v>1.6333333333333336E-3</v>
      </c>
      <c r="D43" s="16">
        <f t="shared" si="0"/>
        <v>1.7445747774477386E-3</v>
      </c>
      <c r="E43" s="16">
        <f t="shared" si="1"/>
        <v>1.7763012492369565E-3</v>
      </c>
      <c r="F43" s="16">
        <f t="shared" si="2"/>
        <v>1.8104692342422719E-3</v>
      </c>
      <c r="G43" s="16">
        <f t="shared" si="3"/>
        <v>1.8670827085651475E-3</v>
      </c>
      <c r="H43" s="16">
        <f t="shared" si="4"/>
        <v>1.931515114960785E-3</v>
      </c>
      <c r="I43" s="16">
        <f t="shared" si="5"/>
        <v>2.0058761684140264E-3</v>
      </c>
      <c r="J43" s="16">
        <f t="shared" si="6"/>
        <v>2.0931959922665393E-3</v>
      </c>
      <c r="K43" s="16">
        <f t="shared" si="7"/>
        <v>2.1980264852220696E-3</v>
      </c>
      <c r="L43" s="16">
        <f t="shared" si="8"/>
        <v>2.3782291710226777E-3</v>
      </c>
      <c r="M43" s="16">
        <f t="shared" si="9"/>
        <v>2.6372616922121987E-3</v>
      </c>
      <c r="N43" s="9" t="s">
        <v>34</v>
      </c>
      <c r="O43" s="16">
        <v>1.5156250000000003E-3</v>
      </c>
      <c r="P43" s="16">
        <f t="shared" si="10"/>
        <v>1.5914062500000004E-3</v>
      </c>
      <c r="Q43" s="16">
        <f t="shared" si="11"/>
        <v>1.6997921659730757E-3</v>
      </c>
      <c r="R43" s="16">
        <f t="shared" si="12"/>
        <v>1.7307042305623472E-3</v>
      </c>
      <c r="S43" s="16">
        <f t="shared" si="13"/>
        <v>1.7639951355954279E-3</v>
      </c>
      <c r="T43" s="16">
        <f t="shared" si="14"/>
        <v>1.8191553622515333E-3</v>
      </c>
      <c r="U43" s="16">
        <f t="shared" si="15"/>
        <v>1.8819338117865684E-3</v>
      </c>
      <c r="V43" s="16">
        <f t="shared" si="16"/>
        <v>1.9543860435551844E-3</v>
      </c>
      <c r="W43" s="16">
        <f t="shared" si="17"/>
        <v>2.039464398715054E-3</v>
      </c>
      <c r="X43" s="16">
        <f t="shared" si="18"/>
        <v>2.1416039303558784E-3</v>
      </c>
      <c r="Y43" s="16">
        <f t="shared" si="19"/>
        <v>2.3171808775700868E-3</v>
      </c>
      <c r="Z43" s="16">
        <f t="shared" si="20"/>
        <v>2.5695641264522873E-3</v>
      </c>
      <c r="AA43" s="10" t="s">
        <v>30</v>
      </c>
    </row>
    <row r="44" spans="1:27">
      <c r="A44" s="8" t="s">
        <v>31</v>
      </c>
      <c r="B44" s="16">
        <v>1.5800925925925924E-3</v>
      </c>
      <c r="C44" s="16">
        <f t="shared" si="21"/>
        <v>1.659097222222222E-3</v>
      </c>
      <c r="D44" s="16">
        <f t="shared" si="0"/>
        <v>1.7720933676872411E-3</v>
      </c>
      <c r="E44" s="16">
        <f t="shared" si="1"/>
        <v>1.8043202867993246E-3</v>
      </c>
      <c r="F44" s="16">
        <f t="shared" si="2"/>
        <v>1.839027231091926E-3</v>
      </c>
      <c r="G44" s="16">
        <f t="shared" si="3"/>
        <v>1.8965337155752518E-3</v>
      </c>
      <c r="H44" s="16">
        <f t="shared" si="4"/>
        <v>1.9619824664765351E-3</v>
      </c>
      <c r="I44" s="16">
        <f t="shared" si="5"/>
        <v>2.0375164770229373E-3</v>
      </c>
      <c r="J44" s="16">
        <f t="shared" si="6"/>
        <v>2.1262136671445523E-3</v>
      </c>
      <c r="K44" s="16">
        <f t="shared" si="7"/>
        <v>2.2326977363282506E-3</v>
      </c>
      <c r="L44" s="16">
        <f t="shared" si="8"/>
        <v>2.4157429049703558E-3</v>
      </c>
      <c r="M44" s="16">
        <f t="shared" si="9"/>
        <v>2.6788613558095926E-3</v>
      </c>
      <c r="N44" s="9" t="s">
        <v>34</v>
      </c>
      <c r="O44" s="16">
        <v>1.4413194444444445E-3</v>
      </c>
      <c r="P44" s="16">
        <f t="shared" si="10"/>
        <v>1.5133854166666668E-3</v>
      </c>
      <c r="Q44" s="16">
        <f t="shared" si="11"/>
        <v>1.6164575672289203E-3</v>
      </c>
      <c r="R44" s="16">
        <f t="shared" si="12"/>
        <v>1.6458541262461173E-3</v>
      </c>
      <c r="S44" s="16">
        <f t="shared" si="13"/>
        <v>1.6775128998526049E-3</v>
      </c>
      <c r="T44" s="16">
        <f t="shared" si="14"/>
        <v>1.7299688221548942E-3</v>
      </c>
      <c r="U44" s="16">
        <f t="shared" si="15"/>
        <v>1.7896694737058521E-3</v>
      </c>
      <c r="V44" s="16">
        <f t="shared" si="16"/>
        <v>1.8585696372961213E-3</v>
      </c>
      <c r="W44" s="16">
        <f t="shared" si="17"/>
        <v>1.9394769115844649E-3</v>
      </c>
      <c r="X44" s="16">
        <f t="shared" si="18"/>
        <v>2.0366089152135738E-3</v>
      </c>
      <c r="Y44" s="16">
        <f t="shared" si="19"/>
        <v>2.2035779662756996E-3</v>
      </c>
      <c r="Z44" s="16">
        <f t="shared" si="20"/>
        <v>2.4435877866903649E-3</v>
      </c>
      <c r="AA44" s="10" t="s">
        <v>31</v>
      </c>
    </row>
    <row r="45" spans="1:27">
      <c r="A45" s="8" t="s">
        <v>33</v>
      </c>
      <c r="B45" s="11">
        <v>1.5821759259259259E-3</v>
      </c>
      <c r="C45" s="11">
        <f t="shared" si="21"/>
        <v>1.6612847222222222E-3</v>
      </c>
      <c r="D45" s="11">
        <f t="shared" si="0"/>
        <v>1.7744298517641801E-3</v>
      </c>
      <c r="E45" s="11">
        <f t="shared" si="1"/>
        <v>1.8066992616866957E-3</v>
      </c>
      <c r="F45" s="11">
        <f t="shared" si="2"/>
        <v>1.8414519666735008E-3</v>
      </c>
      <c r="G45" s="11">
        <f t="shared" si="3"/>
        <v>1.8990342727742231E-3</v>
      </c>
      <c r="H45" s="11">
        <f t="shared" si="4"/>
        <v>1.9645693170769292E-3</v>
      </c>
      <c r="I45" s="11">
        <f t="shared" si="5"/>
        <v>2.040202918319921E-3</v>
      </c>
      <c r="J45" s="11">
        <f t="shared" si="6"/>
        <v>2.1290170546341951E-3</v>
      </c>
      <c r="K45" s="11">
        <f t="shared" si="7"/>
        <v>2.2356415217995303E-3</v>
      </c>
      <c r="L45" s="11">
        <f t="shared" si="8"/>
        <v>2.4189280333244047E-3</v>
      </c>
      <c r="M45" s="11">
        <f t="shared" si="9"/>
        <v>2.6823934027188057E-3</v>
      </c>
      <c r="N45" s="9" t="s">
        <v>34</v>
      </c>
      <c r="O45" s="11">
        <v>1.3767361111111109E-3</v>
      </c>
      <c r="P45" s="11">
        <f t="shared" si="10"/>
        <v>1.4455729166666666E-3</v>
      </c>
      <c r="Q45" s="11">
        <f t="shared" si="11"/>
        <v>1.544026560843813E-3</v>
      </c>
      <c r="R45" s="11">
        <f t="shared" si="12"/>
        <v>1.5721059047376187E-3</v>
      </c>
      <c r="S45" s="11">
        <f t="shared" si="13"/>
        <v>1.6023460968237961E-3</v>
      </c>
      <c r="T45" s="11">
        <f t="shared" si="14"/>
        <v>1.6524515489867873E-3</v>
      </c>
      <c r="U45" s="11">
        <f t="shared" si="15"/>
        <v>1.7094771050936409E-3</v>
      </c>
      <c r="V45" s="11">
        <f t="shared" si="16"/>
        <v>1.7752899570896458E-3</v>
      </c>
      <c r="W45" s="11">
        <f t="shared" si="17"/>
        <v>1.8525718994055415E-3</v>
      </c>
      <c r="X45" s="11">
        <f t="shared" si="18"/>
        <v>1.9453515656039074E-3</v>
      </c>
      <c r="Y45" s="11">
        <f t="shared" si="19"/>
        <v>2.1048389873002042E-3</v>
      </c>
      <c r="Z45" s="11">
        <f t="shared" si="20"/>
        <v>2.334094332504769E-3</v>
      </c>
      <c r="AA45" s="10" t="s">
        <v>33</v>
      </c>
    </row>
    <row r="46" spans="1:27">
      <c r="A46" s="8" t="s">
        <v>24</v>
      </c>
      <c r="B46" s="11">
        <v>3.8361111111111113E-3</v>
      </c>
      <c r="C46" s="11">
        <f t="shared" si="21"/>
        <v>4.0279166666666666E-3</v>
      </c>
      <c r="D46" s="11">
        <f t="shared" si="0"/>
        <v>4.3022460136702264E-3</v>
      </c>
      <c r="E46" s="11">
        <f t="shared" si="1"/>
        <v>4.3804857592789929E-3</v>
      </c>
      <c r="F46" s="11">
        <f t="shared" si="2"/>
        <v>4.4647464508724586E-3</v>
      </c>
      <c r="G46" s="11">
        <f t="shared" si="3"/>
        <v>4.604359322372264E-3</v>
      </c>
      <c r="H46" s="11">
        <f t="shared" si="4"/>
        <v>4.7632542388586496E-3</v>
      </c>
      <c r="I46" s="11">
        <f t="shared" si="5"/>
        <v>4.94663390817816E-3</v>
      </c>
      <c r="J46" s="11">
        <f t="shared" si="6"/>
        <v>5.1619708309287313E-3</v>
      </c>
      <c r="K46" s="11">
        <f t="shared" si="7"/>
        <v>5.420490314449424E-3</v>
      </c>
      <c r="L46" s="11">
        <f t="shared" si="8"/>
        <v>5.8648830092541378E-3</v>
      </c>
      <c r="M46" s="11">
        <f t="shared" si="9"/>
        <v>6.5036757088304383E-3</v>
      </c>
      <c r="N46" s="9" t="s">
        <v>35</v>
      </c>
      <c r="O46" s="11">
        <v>3.8724537037037039E-3</v>
      </c>
      <c r="P46" s="11">
        <f t="shared" si="10"/>
        <v>4.066076388888889E-3</v>
      </c>
      <c r="Q46" s="11">
        <f t="shared" si="11"/>
        <v>4.3430046803457165E-3</v>
      </c>
      <c r="R46" s="11">
        <f t="shared" si="12"/>
        <v>4.4219856545364648E-3</v>
      </c>
      <c r="S46" s="11">
        <f t="shared" si="13"/>
        <v>4.5070446160177021E-3</v>
      </c>
      <c r="T46" s="11">
        <f t="shared" si="14"/>
        <v>4.6479801535098727E-3</v>
      </c>
      <c r="U46" s="11">
        <f t="shared" si="15"/>
        <v>4.8083804104432993E-3</v>
      </c>
      <c r="V46" s="11">
        <f t="shared" si="16"/>
        <v>4.9934973841366439E-3</v>
      </c>
      <c r="W46" s="11">
        <f t="shared" si="17"/>
        <v>5.2108743682480543E-3</v>
      </c>
      <c r="X46" s="11">
        <f t="shared" si="18"/>
        <v>5.4718430165595243E-3</v>
      </c>
      <c r="Y46" s="11">
        <f t="shared" si="19"/>
        <v>5.9204458038747574E-3</v>
      </c>
      <c r="Z46" s="11">
        <f t="shared" si="20"/>
        <v>6.5652903049133729E-3</v>
      </c>
      <c r="AA46" s="10" t="s">
        <v>24</v>
      </c>
    </row>
    <row r="47" spans="1:27">
      <c r="A47" s="8" t="s">
        <v>25</v>
      </c>
      <c r="B47" s="11">
        <v>3.9505787037037035E-3</v>
      </c>
      <c r="C47" s="11">
        <f t="shared" si="21"/>
        <v>4.1481076388888887E-3</v>
      </c>
      <c r="D47" s="11">
        <f t="shared" si="0"/>
        <v>4.4306228332309265E-3</v>
      </c>
      <c r="E47" s="11">
        <f t="shared" si="1"/>
        <v>4.5111972128128739E-3</v>
      </c>
      <c r="F47" s="11">
        <f t="shared" si="2"/>
        <v>4.5979722003267444E-3</v>
      </c>
      <c r="G47" s="11">
        <f t="shared" si="3"/>
        <v>4.741751048471291E-3</v>
      </c>
      <c r="H47" s="11">
        <f t="shared" si="4"/>
        <v>4.9053873079580703E-3</v>
      </c>
      <c r="I47" s="11">
        <f t="shared" si="5"/>
        <v>5.0942389327735087E-3</v>
      </c>
      <c r="J47" s="11">
        <f t="shared" si="6"/>
        <v>5.3160013991096549E-3</v>
      </c>
      <c r="K47" s="11">
        <f t="shared" si="7"/>
        <v>5.5822349717325062E-3</v>
      </c>
      <c r="L47" s="11">
        <f t="shared" si="8"/>
        <v>6.0398881171515656E-3</v>
      </c>
      <c r="M47" s="11">
        <f t="shared" si="9"/>
        <v>6.6977420640088508E-3</v>
      </c>
      <c r="N47" s="9" t="s">
        <v>35</v>
      </c>
      <c r="O47" s="11">
        <v>3.3862268518518516E-3</v>
      </c>
      <c r="P47" s="11">
        <f t="shared" si="10"/>
        <v>3.5555381944444445E-3</v>
      </c>
      <c r="Q47" s="11">
        <f t="shared" si="11"/>
        <v>3.7976952577223576E-3</v>
      </c>
      <c r="R47" s="11">
        <f t="shared" si="12"/>
        <v>3.8667593488783949E-3</v>
      </c>
      <c r="S47" s="11">
        <f t="shared" si="13"/>
        <v>3.9411382727846831E-3</v>
      </c>
      <c r="T47" s="11">
        <f t="shared" si="14"/>
        <v>4.0643778872388771E-3</v>
      </c>
      <c r="U47" s="11">
        <f t="shared" si="15"/>
        <v>4.2046382230958093E-3</v>
      </c>
      <c r="V47" s="11">
        <f t="shared" si="16"/>
        <v>4.366511834768539E-3</v>
      </c>
      <c r="W47" s="11">
        <f t="shared" si="17"/>
        <v>4.5565948769153361E-3</v>
      </c>
      <c r="X47" s="11">
        <f t="shared" si="18"/>
        <v>4.7847961962903338E-3</v>
      </c>
      <c r="Y47" s="11">
        <f t="shared" si="19"/>
        <v>5.1770722363549456E-3</v>
      </c>
      <c r="Z47" s="11">
        <f t="shared" si="20"/>
        <v>5.7409498012687705E-3</v>
      </c>
      <c r="AA47" s="10" t="s">
        <v>25</v>
      </c>
    </row>
    <row r="48" spans="1:27">
      <c r="A48" s="8" t="s">
        <v>26</v>
      </c>
      <c r="B48" s="11">
        <v>3.6671296296296296E-3</v>
      </c>
      <c r="C48" s="11">
        <f t="shared" si="21"/>
        <v>3.8504861111111114E-3</v>
      </c>
      <c r="D48" s="11">
        <f t="shared" si="0"/>
        <v>4.1127311940962908E-3</v>
      </c>
      <c r="E48" s="11">
        <f t="shared" si="1"/>
        <v>4.1875244628589081E-3</v>
      </c>
      <c r="F48" s="11">
        <f t="shared" si="2"/>
        <v>4.2680734537003072E-3</v>
      </c>
      <c r="G48" s="11">
        <f t="shared" si="3"/>
        <v>4.4015363495668244E-3</v>
      </c>
      <c r="H48" s="11">
        <f t="shared" si="4"/>
        <v>4.553431912382255E-3</v>
      </c>
      <c r="I48" s="11">
        <f t="shared" si="5"/>
        <v>4.72873366964509E-3</v>
      </c>
      <c r="J48" s="11">
        <f t="shared" si="6"/>
        <v>4.9345849567688262E-3</v>
      </c>
      <c r="K48" s="11">
        <f t="shared" si="7"/>
        <v>5.181716604001194E-3</v>
      </c>
      <c r="L48" s="11">
        <f t="shared" si="8"/>
        <v>5.6065337094257824E-3</v>
      </c>
      <c r="M48" s="11">
        <f t="shared" si="9"/>
        <v>6.2171874595276259E-3</v>
      </c>
      <c r="N48" s="9" t="s">
        <v>35</v>
      </c>
      <c r="O48" s="11">
        <v>3.2495370370370369E-3</v>
      </c>
      <c r="P48" s="11">
        <f t="shared" si="10"/>
        <v>3.4120138888888889E-3</v>
      </c>
      <c r="Q48" s="11">
        <f t="shared" si="11"/>
        <v>3.6443959413409747E-3</v>
      </c>
      <c r="R48" s="11">
        <f t="shared" si="12"/>
        <v>3.7106721632125584E-3</v>
      </c>
      <c r="S48" s="11">
        <f t="shared" si="13"/>
        <v>3.7820486771269353E-3</v>
      </c>
      <c r="T48" s="11">
        <f t="shared" si="14"/>
        <v>3.9003135510174902E-3</v>
      </c>
      <c r="U48" s="11">
        <f t="shared" si="15"/>
        <v>4.0349120809255205E-3</v>
      </c>
      <c r="V48" s="11">
        <f t="shared" si="16"/>
        <v>4.1902514363387055E-3</v>
      </c>
      <c r="W48" s="11">
        <f t="shared" si="17"/>
        <v>4.3726615088448915E-3</v>
      </c>
      <c r="X48" s="11">
        <f t="shared" si="18"/>
        <v>4.5916511606469363E-3</v>
      </c>
      <c r="Y48" s="11">
        <f t="shared" si="19"/>
        <v>4.968092426014337E-3</v>
      </c>
      <c r="Z48" s="11">
        <f t="shared" si="20"/>
        <v>5.509208279058756E-3</v>
      </c>
      <c r="AA48" s="10" t="s">
        <v>26</v>
      </c>
    </row>
    <row r="49" spans="1:27">
      <c r="A49" s="8" t="s">
        <v>27</v>
      </c>
      <c r="B49" s="11">
        <v>3.4740740740740739E-3</v>
      </c>
      <c r="C49" s="11">
        <f t="shared" si="21"/>
        <v>3.6477777777777776E-3</v>
      </c>
      <c r="D49" s="11">
        <f t="shared" si="0"/>
        <v>3.8962170029666152E-3</v>
      </c>
      <c r="E49" s="11">
        <f t="shared" si="1"/>
        <v>3.9670727899625349E-3</v>
      </c>
      <c r="F49" s="11">
        <f t="shared" si="2"/>
        <v>4.043381289807739E-3</v>
      </c>
      <c r="G49" s="11">
        <f t="shared" si="3"/>
        <v>4.1698180491288274E-3</v>
      </c>
      <c r="H49" s="11">
        <f t="shared" si="4"/>
        <v>4.3137170900790856E-3</v>
      </c>
      <c r="I49" s="11">
        <f t="shared" si="5"/>
        <v>4.4797901094579921E-3</v>
      </c>
      <c r="J49" s="11">
        <f t="shared" si="6"/>
        <v>4.6748043827286026E-3</v>
      </c>
      <c r="K49" s="11">
        <f t="shared" si="7"/>
        <v>4.9089258169959541E-3</v>
      </c>
      <c r="L49" s="11">
        <f t="shared" si="8"/>
        <v>5.3113784819506463E-3</v>
      </c>
      <c r="M49" s="11">
        <f t="shared" si="9"/>
        <v>5.889884445940575E-3</v>
      </c>
      <c r="N49" s="9" t="s">
        <v>35</v>
      </c>
      <c r="O49" s="11">
        <v>3.082986111111111E-3</v>
      </c>
      <c r="P49" s="11">
        <f t="shared" si="10"/>
        <v>3.2371354166666668E-3</v>
      </c>
      <c r="Q49" s="11">
        <f t="shared" si="11"/>
        <v>3.4576070198568012E-3</v>
      </c>
      <c r="R49" s="11">
        <f t="shared" si="12"/>
        <v>3.5204863374944046E-3</v>
      </c>
      <c r="S49" s="11">
        <f t="shared" si="13"/>
        <v>3.5882045381332873E-3</v>
      </c>
      <c r="T49" s="11">
        <f t="shared" si="14"/>
        <v>3.7004078949441832E-3</v>
      </c>
      <c r="U49" s="11">
        <f t="shared" si="15"/>
        <v>3.8281077468162519E-3</v>
      </c>
      <c r="V49" s="11">
        <f t="shared" si="16"/>
        <v>3.9754853793187812E-3</v>
      </c>
      <c r="W49" s="11">
        <f t="shared" si="17"/>
        <v>4.1485462534229019E-3</v>
      </c>
      <c r="X49" s="11">
        <f t="shared" si="18"/>
        <v>4.3563118665818643E-3</v>
      </c>
      <c r="Y49" s="11">
        <f t="shared" si="19"/>
        <v>4.7134591092657038E-3</v>
      </c>
      <c r="Z49" s="11">
        <f t="shared" si="20"/>
        <v>5.2268407511500241E-3</v>
      </c>
      <c r="AA49" s="10" t="s">
        <v>27</v>
      </c>
    </row>
    <row r="50" spans="1:27">
      <c r="A50" s="8" t="s">
        <v>28</v>
      </c>
      <c r="B50" s="11">
        <v>3.2712962962962965E-3</v>
      </c>
      <c r="C50" s="11">
        <f t="shared" si="21"/>
        <v>3.4348611111111116E-3</v>
      </c>
      <c r="D50" s="11">
        <f t="shared" si="0"/>
        <v>3.6687992194778933E-3</v>
      </c>
      <c r="E50" s="11">
        <f t="shared" si="1"/>
        <v>3.7355192342584326E-3</v>
      </c>
      <c r="F50" s="11">
        <f t="shared" si="2"/>
        <v>3.8073736932011581E-3</v>
      </c>
      <c r="G50" s="11">
        <f t="shared" si="3"/>
        <v>3.9264304817623009E-3</v>
      </c>
      <c r="H50" s="11">
        <f t="shared" si="4"/>
        <v>4.0619302983074127E-3</v>
      </c>
      <c r="I50" s="11">
        <f t="shared" si="5"/>
        <v>4.2183098232183068E-3</v>
      </c>
      <c r="J50" s="11">
        <f t="shared" si="6"/>
        <v>4.4019413337367157E-3</v>
      </c>
      <c r="K50" s="11">
        <f t="shared" si="7"/>
        <v>4.6223973644580786E-3</v>
      </c>
      <c r="L50" s="11">
        <f t="shared" si="8"/>
        <v>5.0013593221566186E-3</v>
      </c>
      <c r="M50" s="11">
        <f t="shared" si="9"/>
        <v>5.5460985467772009E-3</v>
      </c>
      <c r="N50" s="9" t="s">
        <v>35</v>
      </c>
      <c r="O50" s="11">
        <v>2.9328703703703704E-3</v>
      </c>
      <c r="P50" s="11">
        <f t="shared" si="10"/>
        <v>3.079513888888889E-3</v>
      </c>
      <c r="Q50" s="11">
        <f t="shared" si="11"/>
        <v>3.2892503616462569E-3</v>
      </c>
      <c r="R50" s="11">
        <f t="shared" si="12"/>
        <v>3.3490679803321777E-3</v>
      </c>
      <c r="S50" s="11">
        <f t="shared" si="13"/>
        <v>3.413488868727616E-3</v>
      </c>
      <c r="T50" s="11">
        <f t="shared" si="14"/>
        <v>3.5202288567738708E-3</v>
      </c>
      <c r="U50" s="11">
        <f t="shared" si="15"/>
        <v>3.6417107896656465E-3</v>
      </c>
      <c r="V50" s="11">
        <f t="shared" si="16"/>
        <v>3.7819123591972788E-3</v>
      </c>
      <c r="W50" s="11">
        <f t="shared" si="17"/>
        <v>3.9465466104192035E-3</v>
      </c>
      <c r="X50" s="11">
        <f t="shared" si="18"/>
        <v>4.1441957690124438E-3</v>
      </c>
      <c r="Y50" s="11">
        <f t="shared" si="19"/>
        <v>4.4839529161990067E-3</v>
      </c>
      <c r="Z50" s="11">
        <f t="shared" si="20"/>
        <v>4.9723371488584155E-3</v>
      </c>
      <c r="AA50" s="10" t="s">
        <v>28</v>
      </c>
    </row>
    <row r="51" spans="1:27">
      <c r="A51" s="8" t="s">
        <v>29</v>
      </c>
      <c r="B51" s="11">
        <v>3.9319444444444445E-3</v>
      </c>
      <c r="C51" s="11">
        <f t="shared" si="21"/>
        <v>4.1285416666666666E-3</v>
      </c>
      <c r="D51" s="11">
        <f t="shared" si="0"/>
        <v>4.4097242812094171E-3</v>
      </c>
      <c r="E51" s="11">
        <f t="shared" si="1"/>
        <v>4.4899186040980553E-3</v>
      </c>
      <c r="F51" s="11">
        <f t="shared" si="2"/>
        <v>4.5762842876248848E-3</v>
      </c>
      <c r="G51" s="11">
        <f t="shared" si="3"/>
        <v>4.7193849535249388E-3</v>
      </c>
      <c r="H51" s="11">
        <f t="shared" si="4"/>
        <v>4.882249366476769E-3</v>
      </c>
      <c r="I51" s="11">
        <f t="shared" si="5"/>
        <v>5.0702102078393815E-3</v>
      </c>
      <c r="J51" s="11">
        <f t="shared" si="6"/>
        <v>5.2909266554522954E-3</v>
      </c>
      <c r="K51" s="11">
        <f t="shared" si="7"/>
        <v>5.5559044461282849E-3</v>
      </c>
      <c r="L51" s="11">
        <f t="shared" si="8"/>
        <v>6.0113989135403573E-3</v>
      </c>
      <c r="M51" s="11">
        <f t="shared" si="9"/>
        <v>6.6661498666542264E-3</v>
      </c>
      <c r="N51" s="9" t="s">
        <v>35</v>
      </c>
      <c r="O51" s="11">
        <v>3.5103009259259258E-3</v>
      </c>
      <c r="P51" s="11">
        <f t="shared" si="10"/>
        <v>3.6858159722222223E-3</v>
      </c>
      <c r="Q51" s="11">
        <f t="shared" si="11"/>
        <v>3.9368458649711646E-3</v>
      </c>
      <c r="R51" s="11">
        <f t="shared" si="12"/>
        <v>4.0084405199484856E-3</v>
      </c>
      <c r="S51" s="11">
        <f t="shared" si="13"/>
        <v>4.0855447474206731E-3</v>
      </c>
      <c r="T51" s="11">
        <f t="shared" si="14"/>
        <v>4.2132999604220494E-3</v>
      </c>
      <c r="U51" s="11">
        <f t="shared" si="15"/>
        <v>4.3586995477414908E-3</v>
      </c>
      <c r="V51" s="11">
        <f t="shared" si="16"/>
        <v>4.5265043386777531E-3</v>
      </c>
      <c r="W51" s="11">
        <f t="shared" si="17"/>
        <v>4.7235521762985008E-3</v>
      </c>
      <c r="X51" s="11">
        <f t="shared" si="18"/>
        <v>4.9601149754687603E-3</v>
      </c>
      <c r="Y51" s="11">
        <f t="shared" si="19"/>
        <v>5.3667643249960409E-3</v>
      </c>
      <c r="Z51" s="11">
        <f t="shared" si="20"/>
        <v>5.9513028171952198E-3</v>
      </c>
      <c r="AA51" s="10" t="s">
        <v>29</v>
      </c>
    </row>
    <row r="52" spans="1:27">
      <c r="A52" s="8" t="s">
        <v>30</v>
      </c>
      <c r="B52" s="16">
        <v>3.5624999999999997E-3</v>
      </c>
      <c r="C52" s="16">
        <f t="shared" si="21"/>
        <v>3.740625E-3</v>
      </c>
      <c r="D52" s="16">
        <f t="shared" si="0"/>
        <v>3.9953877715655792E-3</v>
      </c>
      <c r="E52" s="16">
        <f t="shared" si="1"/>
        <v>4.0680470574042792E-3</v>
      </c>
      <c r="F52" s="16">
        <f t="shared" si="2"/>
        <v>4.1462978444923443E-3</v>
      </c>
      <c r="G52" s="16">
        <f t="shared" si="3"/>
        <v>4.2759528102407161E-3</v>
      </c>
      <c r="H52" s="16">
        <f t="shared" si="4"/>
        <v>4.4235145266735831E-3</v>
      </c>
      <c r="I52" s="16">
        <f t="shared" si="5"/>
        <v>4.5938146178410508E-3</v>
      </c>
      <c r="J52" s="16">
        <f t="shared" si="6"/>
        <v>4.7937926072889924E-3</v>
      </c>
      <c r="K52" s="16">
        <f t="shared" si="7"/>
        <v>5.0338731558880433E-3</v>
      </c>
      <c r="L52" s="16">
        <f t="shared" si="8"/>
        <v>5.4465694854224705E-3</v>
      </c>
      <c r="M52" s="16">
        <f t="shared" si="9"/>
        <v>6.0398002147538281E-3</v>
      </c>
      <c r="N52" s="9" t="s">
        <v>35</v>
      </c>
      <c r="O52" s="16">
        <v>3.1608796296296298E-3</v>
      </c>
      <c r="P52" s="16">
        <f t="shared" si="10"/>
        <v>3.3189236111111115E-3</v>
      </c>
      <c r="Q52" s="16">
        <f t="shared" si="11"/>
        <v>3.5449655634001292E-3</v>
      </c>
      <c r="R52" s="16">
        <f t="shared" si="12"/>
        <v>3.6094335652277739E-3</v>
      </c>
      <c r="S52" s="16">
        <f t="shared" si="13"/>
        <v>3.6788627073777109E-3</v>
      </c>
      <c r="T52" s="16">
        <f t="shared" si="14"/>
        <v>3.7939009502168278E-3</v>
      </c>
      <c r="U52" s="16">
        <f t="shared" si="15"/>
        <v>3.9248272164865358E-3</v>
      </c>
      <c r="V52" s="16">
        <f t="shared" si="16"/>
        <v>4.0759284344782038E-3</v>
      </c>
      <c r="W52" s="16">
        <f t="shared" si="17"/>
        <v>4.2533617967856529E-3</v>
      </c>
      <c r="X52" s="16">
        <f t="shared" si="18"/>
        <v>4.4663767344802624E-3</v>
      </c>
      <c r="Y52" s="16">
        <f t="shared" si="19"/>
        <v>4.8325475193920628E-3</v>
      </c>
      <c r="Z52" s="16">
        <f t="shared" si="20"/>
        <v>5.3589000605889243E-3</v>
      </c>
      <c r="AA52" s="10" t="s">
        <v>30</v>
      </c>
    </row>
    <row r="53" spans="1:27">
      <c r="A53" s="8" t="s">
        <v>31</v>
      </c>
      <c r="B53" s="11">
        <v>3.3479166666666661E-3</v>
      </c>
      <c r="C53" s="11">
        <f t="shared" si="21"/>
        <v>3.5153124999999998E-3</v>
      </c>
      <c r="D53" s="11">
        <f t="shared" si="0"/>
        <v>3.7547299116408688E-3</v>
      </c>
      <c r="E53" s="11">
        <f t="shared" si="1"/>
        <v>3.8230126440050734E-3</v>
      </c>
      <c r="F53" s="11">
        <f t="shared" si="2"/>
        <v>3.8965500795901738E-3</v>
      </c>
      <c r="G53" s="11">
        <f t="shared" si="3"/>
        <v>4.0183954187466842E-3</v>
      </c>
      <c r="H53" s="11">
        <f t="shared" si="4"/>
        <v>4.1570689148330104E-3</v>
      </c>
      <c r="I53" s="11">
        <f t="shared" si="5"/>
        <v>4.3171111642517947E-3</v>
      </c>
      <c r="J53" s="11">
        <f t="shared" si="6"/>
        <v>4.5050436958557951E-3</v>
      </c>
      <c r="K53" s="11">
        <f t="shared" si="7"/>
        <v>4.7306632523462485E-3</v>
      </c>
      <c r="L53" s="11">
        <f t="shared" si="8"/>
        <v>5.1185012649555021E-3</v>
      </c>
      <c r="M53" s="11">
        <f t="shared" si="9"/>
        <v>5.6759993831049134E-3</v>
      </c>
      <c r="N53" s="9" t="s">
        <v>35</v>
      </c>
      <c r="O53" s="11">
        <v>2.9892361111111109E-3</v>
      </c>
      <c r="P53" s="11">
        <f t="shared" si="10"/>
        <v>3.1386979166666668E-3</v>
      </c>
      <c r="Q53" s="11">
        <f t="shared" si="11"/>
        <v>3.3524652363945487E-3</v>
      </c>
      <c r="R53" s="11">
        <f t="shared" si="12"/>
        <v>3.4134324675627135E-3</v>
      </c>
      <c r="S53" s="11">
        <f t="shared" si="13"/>
        <v>3.4790914369624368E-3</v>
      </c>
      <c r="T53" s="11">
        <f t="shared" si="14"/>
        <v>3.5878828209904802E-3</v>
      </c>
      <c r="U53" s="11">
        <f t="shared" si="15"/>
        <v>3.7116994697985258E-3</v>
      </c>
      <c r="V53" s="11">
        <f t="shared" si="16"/>
        <v>3.8545955209545427E-3</v>
      </c>
      <c r="W53" s="11">
        <f t="shared" si="17"/>
        <v>4.0223938163889807E-3</v>
      </c>
      <c r="X53" s="11">
        <f t="shared" si="18"/>
        <v>4.2238415203742852E-3</v>
      </c>
      <c r="Y53" s="11">
        <f t="shared" si="19"/>
        <v>4.5701283333335332E-3</v>
      </c>
      <c r="Z53" s="11">
        <f t="shared" si="20"/>
        <v>5.0678986402354492E-3</v>
      </c>
      <c r="AA53" s="10" t="s">
        <v>31</v>
      </c>
    </row>
    <row r="54" spans="1:27">
      <c r="A54" s="8" t="s">
        <v>33</v>
      </c>
      <c r="B54" s="16">
        <v>3.4097222222222224E-3</v>
      </c>
      <c r="C54" s="16">
        <f t="shared" si="21"/>
        <v>3.5802083333333337E-3</v>
      </c>
      <c r="D54" s="16">
        <f t="shared" si="0"/>
        <v>3.8240456059233912E-3</v>
      </c>
      <c r="E54" s="16">
        <f t="shared" si="1"/>
        <v>3.8935888989970781E-3</v>
      </c>
      <c r="F54" s="16">
        <f t="shared" si="2"/>
        <v>3.9684839018435504E-3</v>
      </c>
      <c r="G54" s="16">
        <f t="shared" si="3"/>
        <v>4.092578615649497E-3</v>
      </c>
      <c r="H54" s="16">
        <f t="shared" si="4"/>
        <v>4.2338121493113627E-3</v>
      </c>
      <c r="I54" s="16">
        <f t="shared" si="5"/>
        <v>4.3968089227289595E-3</v>
      </c>
      <c r="J54" s="16">
        <f t="shared" si="6"/>
        <v>4.5882108580485295E-3</v>
      </c>
      <c r="K54" s="16">
        <f t="shared" si="7"/>
        <v>4.8179955546608757E-3</v>
      </c>
      <c r="L54" s="16">
        <f t="shared" si="8"/>
        <v>5.212993406125601E-3</v>
      </c>
      <c r="M54" s="16">
        <f t="shared" si="9"/>
        <v>5.7807834414115595E-3</v>
      </c>
      <c r="N54" s="9" t="s">
        <v>35</v>
      </c>
      <c r="O54" s="16">
        <v>3.0751157407407411E-3</v>
      </c>
      <c r="P54" s="16">
        <f t="shared" si="10"/>
        <v>3.2288715277777784E-3</v>
      </c>
      <c r="Q54" s="16">
        <f t="shared" si="11"/>
        <v>3.4487803022328102E-3</v>
      </c>
      <c r="R54" s="16">
        <f t="shared" si="12"/>
        <v>3.5114990990310043E-3</v>
      </c>
      <c r="S54" s="16">
        <f t="shared" si="13"/>
        <v>3.579044425936229E-3</v>
      </c>
      <c r="T54" s="16">
        <f t="shared" si="14"/>
        <v>3.6909613455258484E-3</v>
      </c>
      <c r="U54" s="16">
        <f t="shared" si="15"/>
        <v>3.8183352001036532E-3</v>
      </c>
      <c r="V54" s="16">
        <f t="shared" si="16"/>
        <v>3.9653366010857349E-3</v>
      </c>
      <c r="W54" s="16">
        <f t="shared" si="17"/>
        <v>4.1379556784620292E-3</v>
      </c>
      <c r="X54" s="16">
        <f t="shared" si="18"/>
        <v>4.3451908992459204E-3</v>
      </c>
      <c r="Y54" s="16">
        <f t="shared" si="19"/>
        <v>4.7014264021504109E-3</v>
      </c>
      <c r="Z54" s="16">
        <f t="shared" si="20"/>
        <v>5.2134974628263329E-3</v>
      </c>
      <c r="AA54" s="10" t="s">
        <v>33</v>
      </c>
    </row>
    <row r="55" spans="1:27">
      <c r="A55" s="8" t="s">
        <v>24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9" t="s">
        <v>36</v>
      </c>
      <c r="O55" s="16"/>
      <c r="P55" s="16">
        <f t="shared" ref="P55:P68" si="22">O55*1.05</f>
        <v>0</v>
      </c>
      <c r="Q55" s="16">
        <f t="shared" ref="Q55:Q68" si="23">P55/((950/1000)^(1/3))*1.05</f>
        <v>0</v>
      </c>
      <c r="R55" s="16">
        <f t="shared" ref="R55:R68" si="24">P55/((900/1000)^(1/3))*1.05</f>
        <v>0</v>
      </c>
      <c r="S55" s="16">
        <f t="shared" ref="S55:S68" si="25">P55/((850/1000)^(1/3))*1.05</f>
        <v>0</v>
      </c>
      <c r="T55" s="16">
        <f t="shared" ref="T55:T68" si="26">P55/((775/1000)^(1/3))*1.05</f>
        <v>0</v>
      </c>
      <c r="U55" s="16">
        <f t="shared" ref="U55:U68" si="27">P55/((700/1000)^(1/3))*1.05</f>
        <v>0</v>
      </c>
      <c r="V55" s="16">
        <f t="shared" ref="V55:V68" si="28">P55/((625/1000)^(1/3))*1.05</f>
        <v>0</v>
      </c>
      <c r="W55" s="16">
        <f t="shared" ref="W55:W68" si="29">P55/((550/1000)^(1/3))*1.05</f>
        <v>0</v>
      </c>
      <c r="X55" s="16">
        <f t="shared" ref="X55:X68" si="30">P55/((475/1000)^(1/3))*1.05</f>
        <v>0</v>
      </c>
      <c r="Y55" s="16">
        <f t="shared" ref="Y55:Y68" si="31">P55/((375/1000)^(1/3))*1.05</f>
        <v>0</v>
      </c>
      <c r="Z55" s="16">
        <f t="shared" ref="Z55:Z68" si="32">P55/((275/1000)^(1/3))*1.05</f>
        <v>0</v>
      </c>
      <c r="AA55" s="10" t="s">
        <v>24</v>
      </c>
    </row>
    <row r="56" spans="1:27">
      <c r="A56" s="8" t="s">
        <v>25</v>
      </c>
      <c r="B56" s="16">
        <v>7.3807870370370373E-3</v>
      </c>
      <c r="C56" s="16">
        <f t="shared" si="21"/>
        <v>7.7498263888888894E-3</v>
      </c>
      <c r="D56" s="16">
        <f t="shared" si="0"/>
        <v>8.2776438659108841E-3</v>
      </c>
      <c r="E56" s="16">
        <f t="shared" si="1"/>
        <v>8.4281793648690994E-3</v>
      </c>
      <c r="F56" s="16">
        <f t="shared" si="2"/>
        <v>8.5902993353891115E-3</v>
      </c>
      <c r="G56" s="16">
        <f t="shared" si="3"/>
        <v>8.8589184765773387E-3</v>
      </c>
      <c r="H56" s="16">
        <f t="shared" si="4"/>
        <v>9.1646368215066408E-3</v>
      </c>
      <c r="I56" s="16">
        <f t="shared" si="5"/>
        <v>9.5174645282561348E-3</v>
      </c>
      <c r="J56" s="16">
        <f t="shared" si="6"/>
        <v>9.931778900806338E-3</v>
      </c>
      <c r="K56" s="16">
        <f t="shared" si="7"/>
        <v>1.0429177750194299E-2</v>
      </c>
      <c r="L56" s="16">
        <f t="shared" si="8"/>
        <v>1.1284201952091975E-2</v>
      </c>
      <c r="M56" s="16">
        <f t="shared" si="9"/>
        <v>1.2513257300027669E-2</v>
      </c>
      <c r="N56" s="9" t="s">
        <v>36</v>
      </c>
      <c r="O56" s="16">
        <v>6.9310185185185178E-3</v>
      </c>
      <c r="P56" s="16">
        <f t="shared" si="22"/>
        <v>7.2775694444444441E-3</v>
      </c>
      <c r="Q56" s="16">
        <f t="shared" si="23"/>
        <v>7.7732229146339551E-3</v>
      </c>
      <c r="R56" s="16">
        <f t="shared" si="24"/>
        <v>7.91458511974002E-3</v>
      </c>
      <c r="S56" s="16">
        <f t="shared" si="25"/>
        <v>8.0668258648336436E-3</v>
      </c>
      <c r="T56" s="16">
        <f t="shared" si="26"/>
        <v>8.3190759612883376E-3</v>
      </c>
      <c r="U56" s="16">
        <f t="shared" si="27"/>
        <v>8.6061645196660423E-3</v>
      </c>
      <c r="V56" s="16">
        <f t="shared" si="28"/>
        <v>8.9374917015852349E-3</v>
      </c>
      <c r="W56" s="16">
        <f t="shared" si="29"/>
        <v>9.3265586905423668E-3</v>
      </c>
      <c r="X56" s="16">
        <f t="shared" si="30"/>
        <v>9.7936471756724999E-3</v>
      </c>
      <c r="Y56" s="16">
        <f t="shared" si="31"/>
        <v>1.0596568130768006E-2</v>
      </c>
      <c r="Z56" s="16">
        <f t="shared" si="32"/>
        <v>1.1750727617294291E-2</v>
      </c>
      <c r="AA56" s="10" t="s">
        <v>25</v>
      </c>
    </row>
    <row r="57" spans="1:27">
      <c r="A57" s="8" t="s">
        <v>26</v>
      </c>
      <c r="B57" s="16">
        <v>7.6211805555555555E-3</v>
      </c>
      <c r="C57" s="16">
        <f t="shared" si="21"/>
        <v>8.0022395833333343E-3</v>
      </c>
      <c r="D57" s="16">
        <f t="shared" si="0"/>
        <v>8.5472481674554492E-3</v>
      </c>
      <c r="E57" s="16">
        <f t="shared" si="1"/>
        <v>8.7026866338174007E-3</v>
      </c>
      <c r="F57" s="16">
        <f t="shared" si="2"/>
        <v>8.8700868799963441E-3</v>
      </c>
      <c r="G57" s="16">
        <f t="shared" si="3"/>
        <v>9.1474549933697347E-3</v>
      </c>
      <c r="H57" s="16">
        <f t="shared" si="4"/>
        <v>9.4631306380076486E-3</v>
      </c>
      <c r="I57" s="16">
        <f t="shared" si="5"/>
        <v>9.827450004580237E-3</v>
      </c>
      <c r="J57" s="16">
        <f t="shared" si="6"/>
        <v>1.0255258668361219E-2</v>
      </c>
      <c r="K57" s="16">
        <f t="shared" si="7"/>
        <v>1.0768857884852502E-2</v>
      </c>
      <c r="L57" s="16">
        <f t="shared" si="8"/>
        <v>1.1651730373834095E-2</v>
      </c>
      <c r="M57" s="16">
        <f t="shared" si="9"/>
        <v>1.2920816268385166E-2</v>
      </c>
      <c r="N57" s="9" t="s">
        <v>36</v>
      </c>
      <c r="O57" s="16">
        <v>7.2087962962962965E-3</v>
      </c>
      <c r="P57" s="16">
        <f t="shared" si="22"/>
        <v>7.5692361111111117E-3</v>
      </c>
      <c r="Q57" s="16">
        <f t="shared" si="23"/>
        <v>8.0847541248924813E-3</v>
      </c>
      <c r="R57" s="16">
        <f t="shared" si="24"/>
        <v>8.2317817713894771E-3</v>
      </c>
      <c r="S57" s="16">
        <f t="shared" si="25"/>
        <v>8.3901239423769085E-3</v>
      </c>
      <c r="T57" s="16">
        <f t="shared" si="26"/>
        <v>8.6524835878178299E-3</v>
      </c>
      <c r="U57" s="16">
        <f t="shared" si="27"/>
        <v>8.9510779330518979E-3</v>
      </c>
      <c r="V57" s="16">
        <f t="shared" si="28"/>
        <v>9.2956838745163108E-3</v>
      </c>
      <c r="W57" s="16">
        <f t="shared" si="29"/>
        <v>9.7003436891613913E-3</v>
      </c>
      <c r="X57" s="16">
        <f t="shared" si="30"/>
        <v>1.0186151905176442E-2</v>
      </c>
      <c r="Y57" s="16">
        <f t="shared" si="31"/>
        <v>1.102125191130777E-2</v>
      </c>
      <c r="Z57" s="16">
        <f t="shared" si="32"/>
        <v>1.2221667205189328E-2</v>
      </c>
      <c r="AA57" s="10" t="s">
        <v>26</v>
      </c>
    </row>
    <row r="58" spans="1:27">
      <c r="A58" s="8" t="s">
        <v>27</v>
      </c>
      <c r="B58" s="16">
        <v>8.7361111111111112E-3</v>
      </c>
      <c r="C58" s="16">
        <f t="shared" si="21"/>
        <v>9.1729166666666678E-3</v>
      </c>
      <c r="D58" s="16">
        <f t="shared" si="0"/>
        <v>9.7976565626306036E-3</v>
      </c>
      <c r="E58" s="16">
        <f t="shared" si="1"/>
        <v>9.9758346943754073E-3</v>
      </c>
      <c r="F58" s="16">
        <f t="shared" si="2"/>
        <v>1.0167724538735615E-2</v>
      </c>
      <c r="G58" s="16">
        <f t="shared" si="3"/>
        <v>1.0485669854352479E-2</v>
      </c>
      <c r="H58" s="16">
        <f t="shared" si="4"/>
        <v>1.0847526850985122E-2</v>
      </c>
      <c r="I58" s="16">
        <f t="shared" si="5"/>
        <v>1.1265143838682344E-2</v>
      </c>
      <c r="J58" s="16">
        <f t="shared" si="6"/>
        <v>1.175553820656833E-2</v>
      </c>
      <c r="K58" s="16">
        <f t="shared" si="7"/>
        <v>1.2344273742898945E-2</v>
      </c>
      <c r="L58" s="16">
        <f t="shared" si="8"/>
        <v>1.3356304897975572E-2</v>
      </c>
      <c r="M58" s="16">
        <f t="shared" si="9"/>
        <v>1.4811050039298864E-2</v>
      </c>
      <c r="N58" s="9" t="s">
        <v>36</v>
      </c>
      <c r="O58" s="16"/>
      <c r="P58" s="16">
        <f t="shared" si="22"/>
        <v>0</v>
      </c>
      <c r="Q58" s="16">
        <f t="shared" si="23"/>
        <v>0</v>
      </c>
      <c r="R58" s="16">
        <f t="shared" si="24"/>
        <v>0</v>
      </c>
      <c r="S58" s="16">
        <f t="shared" si="25"/>
        <v>0</v>
      </c>
      <c r="T58" s="16">
        <f t="shared" si="26"/>
        <v>0</v>
      </c>
      <c r="U58" s="16">
        <f t="shared" si="27"/>
        <v>0</v>
      </c>
      <c r="V58" s="16">
        <f t="shared" si="28"/>
        <v>0</v>
      </c>
      <c r="W58" s="16">
        <f t="shared" si="29"/>
        <v>0</v>
      </c>
      <c r="X58" s="16">
        <f t="shared" si="30"/>
        <v>0</v>
      </c>
      <c r="Y58" s="16">
        <f t="shared" si="31"/>
        <v>0</v>
      </c>
      <c r="Z58" s="16">
        <f t="shared" si="32"/>
        <v>0</v>
      </c>
      <c r="AA58" s="10" t="s">
        <v>27</v>
      </c>
    </row>
    <row r="59" spans="1:27">
      <c r="A59" s="8" t="s">
        <v>28</v>
      </c>
      <c r="B59" s="16">
        <v>7.1015046296296286E-3</v>
      </c>
      <c r="C59" s="16">
        <f t="shared" si="21"/>
        <v>7.45657986111111E-3</v>
      </c>
      <c r="D59" s="16">
        <f t="shared" si="0"/>
        <v>7.9644251949301231E-3</v>
      </c>
      <c r="E59" s="16">
        <f t="shared" si="1"/>
        <v>8.1092645646898727E-3</v>
      </c>
      <c r="F59" s="16">
        <f t="shared" si="2"/>
        <v>8.2652500599258213E-3</v>
      </c>
      <c r="G59" s="16">
        <f t="shared" si="3"/>
        <v>8.5237048920708131E-3</v>
      </c>
      <c r="H59" s="16">
        <f t="shared" si="4"/>
        <v>8.8178551271316102E-3</v>
      </c>
      <c r="I59" s="16">
        <f t="shared" si="5"/>
        <v>9.157332147721681E-3</v>
      </c>
      <c r="J59" s="16">
        <f t="shared" si="6"/>
        <v>9.5559692334447905E-3</v>
      </c>
      <c r="K59" s="16">
        <f t="shared" si="7"/>
        <v>1.0034546953405542E-2</v>
      </c>
      <c r="L59" s="16">
        <f t="shared" si="8"/>
        <v>1.0857217801074286E-2</v>
      </c>
      <c r="M59" s="16">
        <f t="shared" si="9"/>
        <v>1.2039766789364867E-2</v>
      </c>
      <c r="N59" s="9" t="s">
        <v>36</v>
      </c>
      <c r="O59" s="16">
        <v>6.4733796296296301E-3</v>
      </c>
      <c r="P59" s="16">
        <f t="shared" si="22"/>
        <v>6.7970486111111122E-3</v>
      </c>
      <c r="Q59" s="16">
        <f t="shared" si="23"/>
        <v>7.2599752457330373E-3</v>
      </c>
      <c r="R59" s="16">
        <f t="shared" si="24"/>
        <v>7.3920036361475429E-3</v>
      </c>
      <c r="S59" s="16">
        <f t="shared" si="25"/>
        <v>7.5341922820811209E-3</v>
      </c>
      <c r="T59" s="16">
        <f t="shared" si="26"/>
        <v>7.7697868965810038E-3</v>
      </c>
      <c r="U59" s="16">
        <f t="shared" si="27"/>
        <v>8.0379196711128503E-3</v>
      </c>
      <c r="V59" s="16">
        <f t="shared" si="28"/>
        <v>8.3473700966812878E-3</v>
      </c>
      <c r="W59" s="16">
        <f t="shared" si="29"/>
        <v>8.7107479053175237E-3</v>
      </c>
      <c r="X59" s="16">
        <f t="shared" si="30"/>
        <v>9.1469956338147574E-3</v>
      </c>
      <c r="Y59" s="16">
        <f t="shared" si="31"/>
        <v>9.8969016023287455E-3</v>
      </c>
      <c r="Z59" s="16">
        <f t="shared" si="32"/>
        <v>1.0974854646237223E-2</v>
      </c>
      <c r="AA59" s="10" t="s">
        <v>28</v>
      </c>
    </row>
    <row r="60" spans="1:27">
      <c r="A60" s="8" t="s">
        <v>29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9" t="s">
        <v>36</v>
      </c>
      <c r="O60" s="16">
        <v>6.6737268518518517E-3</v>
      </c>
      <c r="P60" s="16">
        <f t="shared" si="22"/>
        <v>7.0074131944444446E-3</v>
      </c>
      <c r="Q60" s="16">
        <f t="shared" si="23"/>
        <v>7.4846671311319972E-3</v>
      </c>
      <c r="R60" s="16">
        <f t="shared" si="24"/>
        <v>7.6207817211497121E-3</v>
      </c>
      <c r="S60" s="16">
        <f t="shared" si="25"/>
        <v>7.767371020509198E-3</v>
      </c>
      <c r="T60" s="16">
        <f t="shared" si="26"/>
        <v>8.0102571472153977E-3</v>
      </c>
      <c r="U60" s="16">
        <f t="shared" si="27"/>
        <v>8.2866884705173963E-3</v>
      </c>
      <c r="V60" s="16">
        <f t="shared" si="28"/>
        <v>8.6057162014078255E-3</v>
      </c>
      <c r="W60" s="16">
        <f t="shared" si="29"/>
        <v>8.9803403355714941E-3</v>
      </c>
      <c r="X60" s="16">
        <f t="shared" si="30"/>
        <v>9.4300896699694749E-3</v>
      </c>
      <c r="Y60" s="16">
        <f t="shared" si="31"/>
        <v>1.0203204779043049E-2</v>
      </c>
      <c r="Z60" s="16">
        <f t="shared" si="32"/>
        <v>1.1314519824006516E-2</v>
      </c>
      <c r="AA60" s="10" t="s">
        <v>29</v>
      </c>
    </row>
    <row r="61" spans="1:27">
      <c r="A61" s="8" t="s">
        <v>30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9" t="s">
        <v>36</v>
      </c>
      <c r="O61" s="16">
        <v>6.001851851851852E-3</v>
      </c>
      <c r="P61" s="16">
        <f t="shared" si="22"/>
        <v>6.3019444444444451E-3</v>
      </c>
      <c r="Q61" s="16">
        <f t="shared" si="23"/>
        <v>6.7311510163191911E-3</v>
      </c>
      <c r="R61" s="16">
        <f t="shared" si="24"/>
        <v>6.8535623199725898E-3</v>
      </c>
      <c r="S61" s="16">
        <f t="shared" si="25"/>
        <v>6.9853937954514316E-3</v>
      </c>
      <c r="T61" s="16">
        <f t="shared" si="26"/>
        <v>7.2038274505471928E-3</v>
      </c>
      <c r="U61" s="16">
        <f t="shared" si="27"/>
        <v>7.4524291518903614E-3</v>
      </c>
      <c r="V61" s="16">
        <f t="shared" si="28"/>
        <v>7.7393388831307848E-3</v>
      </c>
      <c r="W61" s="16">
        <f t="shared" si="29"/>
        <v>8.0762478701617291E-3</v>
      </c>
      <c r="X61" s="16">
        <f t="shared" si="30"/>
        <v>8.480718855481819E-3</v>
      </c>
      <c r="Y61" s="16">
        <f t="shared" si="31"/>
        <v>9.1760008848624959E-3</v>
      </c>
      <c r="Z61" s="16">
        <f t="shared" si="32"/>
        <v>1.0175434695785399E-2</v>
      </c>
      <c r="AA61" s="10" t="s">
        <v>30</v>
      </c>
    </row>
    <row r="62" spans="1:27">
      <c r="A62" s="8" t="s">
        <v>31</v>
      </c>
      <c r="B62" s="16">
        <v>6.7266203703703698E-3</v>
      </c>
      <c r="C62" s="16">
        <f t="shared" si="21"/>
        <v>7.0629513888888886E-3</v>
      </c>
      <c r="D62" s="16">
        <f t="shared" si="0"/>
        <v>7.5439878657520571E-3</v>
      </c>
      <c r="E62" s="16">
        <f t="shared" si="1"/>
        <v>7.6811812502346286E-3</v>
      </c>
      <c r="F62" s="16">
        <f t="shared" si="2"/>
        <v>7.8289323627747272E-3</v>
      </c>
      <c r="G62" s="16">
        <f t="shared" si="3"/>
        <v>8.0737435161003877E-3</v>
      </c>
      <c r="H62" s="16">
        <f t="shared" si="4"/>
        <v>8.3523657329829526E-3</v>
      </c>
      <c r="I62" s="16">
        <f t="shared" si="5"/>
        <v>8.6739219610034498E-3</v>
      </c>
      <c r="J62" s="16">
        <f t="shared" si="6"/>
        <v>9.0515152290585321E-3</v>
      </c>
      <c r="K62" s="16">
        <f t="shared" si="7"/>
        <v>9.5048291122125164E-3</v>
      </c>
      <c r="L62" s="16">
        <f t="shared" si="8"/>
        <v>1.0284071648920829E-2</v>
      </c>
      <c r="M62" s="16">
        <f t="shared" si="9"/>
        <v>1.1404194570534862E-2</v>
      </c>
      <c r="N62" s="9" t="s">
        <v>36</v>
      </c>
      <c r="O62" s="16">
        <v>6.444328703703703E-3</v>
      </c>
      <c r="P62" s="16">
        <f t="shared" si="22"/>
        <v>6.7665451388888888E-3</v>
      </c>
      <c r="Q62" s="16">
        <f t="shared" si="23"/>
        <v>7.2273942733268324E-3</v>
      </c>
      <c r="R62" s="16">
        <f t="shared" si="24"/>
        <v>7.3588301529958688E-3</v>
      </c>
      <c r="S62" s="16">
        <f t="shared" si="25"/>
        <v>7.5003806914713863E-3</v>
      </c>
      <c r="T62" s="16">
        <f t="shared" si="26"/>
        <v>7.7349180156397936E-3</v>
      </c>
      <c r="U62" s="16">
        <f t="shared" si="27"/>
        <v>8.001847476629579E-3</v>
      </c>
      <c r="V62" s="16">
        <f t="shared" si="28"/>
        <v>8.3099091652622439E-3</v>
      </c>
      <c r="W62" s="16">
        <f t="shared" si="29"/>
        <v>8.6716562242119509E-3</v>
      </c>
      <c r="X62" s="16">
        <f t="shared" si="30"/>
        <v>9.1059461808541357E-3</v>
      </c>
      <c r="Y62" s="16">
        <f t="shared" si="31"/>
        <v>9.8524867569472954E-3</v>
      </c>
      <c r="Z62" s="16">
        <f t="shared" si="32"/>
        <v>1.0925602214336531E-2</v>
      </c>
      <c r="AA62" s="10" t="s">
        <v>31</v>
      </c>
    </row>
    <row r="63" spans="1:27">
      <c r="A63" s="8" t="s">
        <v>33</v>
      </c>
      <c r="B63" s="16">
        <v>7.1510416666666667E-3</v>
      </c>
      <c r="C63" s="16">
        <f t="shared" si="21"/>
        <v>7.5085937500000005E-3</v>
      </c>
      <c r="D63" s="16">
        <f t="shared" si="0"/>
        <v>8.0199815940928953E-3</v>
      </c>
      <c r="E63" s="16">
        <f t="shared" si="1"/>
        <v>8.1658313009006951E-3</v>
      </c>
      <c r="F63" s="16">
        <f t="shared" si="2"/>
        <v>8.3229048837543725E-3</v>
      </c>
      <c r="G63" s="16">
        <f t="shared" si="3"/>
        <v>8.583162585468573E-3</v>
      </c>
      <c r="H63" s="16">
        <f t="shared" si="4"/>
        <v>8.8793646858520911E-3</v>
      </c>
      <c r="I63" s="16">
        <f t="shared" si="5"/>
        <v>9.2212097518943915E-3</v>
      </c>
      <c r="J63" s="16">
        <f t="shared" si="6"/>
        <v>9.6226275581985186E-3</v>
      </c>
      <c r="K63" s="16">
        <f t="shared" si="7"/>
        <v>1.0104543630167081E-2</v>
      </c>
      <c r="L63" s="16">
        <f t="shared" si="8"/>
        <v>1.0932953075270545E-2</v>
      </c>
      <c r="M63" s="16">
        <f t="shared" si="9"/>
        <v>1.2123751015872817E-2</v>
      </c>
      <c r="N63" s="9" t="s">
        <v>36</v>
      </c>
      <c r="O63" s="16"/>
      <c r="P63" s="16">
        <f t="shared" si="22"/>
        <v>0</v>
      </c>
      <c r="Q63" s="16">
        <f t="shared" si="23"/>
        <v>0</v>
      </c>
      <c r="R63" s="16">
        <f t="shared" si="24"/>
        <v>0</v>
      </c>
      <c r="S63" s="16">
        <f t="shared" si="25"/>
        <v>0</v>
      </c>
      <c r="T63" s="16">
        <f t="shared" si="26"/>
        <v>0</v>
      </c>
      <c r="U63" s="16">
        <f t="shared" si="27"/>
        <v>0</v>
      </c>
      <c r="V63" s="16">
        <f t="shared" si="28"/>
        <v>0</v>
      </c>
      <c r="W63" s="16">
        <f t="shared" si="29"/>
        <v>0</v>
      </c>
      <c r="X63" s="16">
        <f t="shared" si="30"/>
        <v>0</v>
      </c>
      <c r="Y63" s="16">
        <f t="shared" si="31"/>
        <v>0</v>
      </c>
      <c r="Z63" s="16">
        <f t="shared" si="32"/>
        <v>0</v>
      </c>
      <c r="AA63" s="10" t="s">
        <v>33</v>
      </c>
    </row>
    <row r="64" spans="1:27">
      <c r="A64" s="8" t="s">
        <v>24</v>
      </c>
      <c r="B64" s="16"/>
      <c r="C64" s="16">
        <f t="shared" si="21"/>
        <v>0</v>
      </c>
      <c r="D64" s="16">
        <f t="shared" si="0"/>
        <v>0</v>
      </c>
      <c r="E64" s="16">
        <f t="shared" si="1"/>
        <v>0</v>
      </c>
      <c r="F64" s="16">
        <f t="shared" si="2"/>
        <v>0</v>
      </c>
      <c r="G64" s="16">
        <f t="shared" si="3"/>
        <v>0</v>
      </c>
      <c r="H64" s="16">
        <f t="shared" si="4"/>
        <v>0</v>
      </c>
      <c r="I64" s="16">
        <f t="shared" si="5"/>
        <v>0</v>
      </c>
      <c r="J64" s="16">
        <f t="shared" si="6"/>
        <v>0</v>
      </c>
      <c r="K64" s="16">
        <f t="shared" si="7"/>
        <v>0</v>
      </c>
      <c r="L64" s="16">
        <f t="shared" si="8"/>
        <v>0</v>
      </c>
      <c r="M64" s="16">
        <f t="shared" si="9"/>
        <v>0</v>
      </c>
      <c r="N64" s="9" t="s">
        <v>37</v>
      </c>
      <c r="O64" s="16">
        <v>1.7009953703703704E-2</v>
      </c>
      <c r="P64" s="16">
        <f t="shared" si="22"/>
        <v>1.7860451388888889E-2</v>
      </c>
      <c r="Q64" s="16">
        <f t="shared" si="23"/>
        <v>1.9076873269522641E-2</v>
      </c>
      <c r="R64" s="16">
        <f t="shared" si="24"/>
        <v>1.9423801294297507E-2</v>
      </c>
      <c r="S64" s="16">
        <f t="shared" si="25"/>
        <v>1.9797427193426316E-2</v>
      </c>
      <c r="T64" s="16">
        <f t="shared" si="26"/>
        <v>2.041649385022213E-2</v>
      </c>
      <c r="U64" s="16">
        <f t="shared" si="27"/>
        <v>2.1121060296527282E-2</v>
      </c>
      <c r="V64" s="16">
        <f t="shared" si="28"/>
        <v>2.1934196202911888E-2</v>
      </c>
      <c r="W64" s="16">
        <f t="shared" si="29"/>
        <v>2.2889035877934828E-2</v>
      </c>
      <c r="X64" s="16">
        <f t="shared" si="30"/>
        <v>2.4035354198448412E-2</v>
      </c>
      <c r="Y64" s="16">
        <f t="shared" si="31"/>
        <v>2.6005865204502886E-2</v>
      </c>
      <c r="Z64" s="16">
        <f t="shared" si="32"/>
        <v>2.883837811440907E-2</v>
      </c>
      <c r="AA64" s="10" t="s">
        <v>24</v>
      </c>
    </row>
    <row r="65" spans="1:27">
      <c r="A65" s="8" t="s">
        <v>25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9" t="s">
        <v>37</v>
      </c>
      <c r="O65" s="16"/>
      <c r="P65" s="16">
        <f t="shared" si="22"/>
        <v>0</v>
      </c>
      <c r="Q65" s="16">
        <f t="shared" si="23"/>
        <v>0</v>
      </c>
      <c r="R65" s="16">
        <f t="shared" si="24"/>
        <v>0</v>
      </c>
      <c r="S65" s="16">
        <f t="shared" si="25"/>
        <v>0</v>
      </c>
      <c r="T65" s="16">
        <f t="shared" si="26"/>
        <v>0</v>
      </c>
      <c r="U65" s="16">
        <f t="shared" si="27"/>
        <v>0</v>
      </c>
      <c r="V65" s="16">
        <f t="shared" si="28"/>
        <v>0</v>
      </c>
      <c r="W65" s="16">
        <f t="shared" si="29"/>
        <v>0</v>
      </c>
      <c r="X65" s="16">
        <f t="shared" si="30"/>
        <v>0</v>
      </c>
      <c r="Y65" s="16">
        <f t="shared" si="31"/>
        <v>0</v>
      </c>
      <c r="Z65" s="16">
        <f t="shared" si="32"/>
        <v>0</v>
      </c>
      <c r="AA65" s="10" t="s">
        <v>25</v>
      </c>
    </row>
    <row r="66" spans="1:27">
      <c r="A66" s="8" t="s">
        <v>26</v>
      </c>
      <c r="B66" s="16"/>
      <c r="C66" s="16">
        <f>B66*1.05</f>
        <v>0</v>
      </c>
      <c r="D66" s="16">
        <f t="shared" si="0"/>
        <v>0</v>
      </c>
      <c r="E66" s="16">
        <f t="shared" si="1"/>
        <v>0</v>
      </c>
      <c r="F66" s="16">
        <f t="shared" ref="F66:F68" si="33">C66/((850/1000)^(1/3))*1.05</f>
        <v>0</v>
      </c>
      <c r="G66" s="16">
        <f t="shared" ref="G66:G68" si="34">C66/((775/1000)^(1/3))*1.05</f>
        <v>0</v>
      </c>
      <c r="H66" s="16">
        <f t="shared" ref="H66:H68" si="35">C66/((700/1000)^(1/3))*1.05</f>
        <v>0</v>
      </c>
      <c r="I66" s="16">
        <f t="shared" ref="I66:I68" si="36">C66/((625/1000)^(1/3))*1.05</f>
        <v>0</v>
      </c>
      <c r="J66" s="16">
        <f t="shared" ref="J66:J68" si="37">C66/((550/1000)^(1/3))*1.05</f>
        <v>0</v>
      </c>
      <c r="K66" s="16">
        <f t="shared" ref="K66:K68" si="38">C66/((475/1000)^(1/3))*1.05</f>
        <v>0</v>
      </c>
      <c r="L66" s="16">
        <f t="shared" ref="L66:L68" si="39">C66/((375/1000)^(1/3))*1.05</f>
        <v>0</v>
      </c>
      <c r="M66" s="16">
        <f t="shared" ref="M66:M68" si="40">C66/((275/1000)^(1/3))*1.05</f>
        <v>0</v>
      </c>
      <c r="N66" s="9" t="s">
        <v>37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0" t="s">
        <v>26</v>
      </c>
    </row>
    <row r="67" spans="1:27">
      <c r="A67" s="8" t="s">
        <v>27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9" t="s">
        <v>37</v>
      </c>
      <c r="O67" s="16">
        <v>1.2991435185185187E-2</v>
      </c>
      <c r="P67" s="16">
        <f t="shared" si="22"/>
        <v>1.3641006944444447E-2</v>
      </c>
      <c r="Q67" s="16">
        <f t="shared" si="23"/>
        <v>1.457005509444932E-2</v>
      </c>
      <c r="R67" s="16">
        <f t="shared" si="24"/>
        <v>1.483502306710204E-2</v>
      </c>
      <c r="S67" s="16">
        <f t="shared" si="25"/>
        <v>1.5120381671633782E-2</v>
      </c>
      <c r="T67" s="16">
        <f t="shared" si="26"/>
        <v>1.5593196853095501E-2</v>
      </c>
      <c r="U67" s="16">
        <f t="shared" si="27"/>
        <v>1.6131312916211924E-2</v>
      </c>
      <c r="V67" s="16">
        <f t="shared" si="28"/>
        <v>1.6752349434508988E-2</v>
      </c>
      <c r="W67" s="16">
        <f t="shared" si="29"/>
        <v>1.7481612897912942E-2</v>
      </c>
      <c r="X67" s="16">
        <f t="shared" si="30"/>
        <v>1.8357119111624735E-2</v>
      </c>
      <c r="Y67" s="16">
        <f t="shared" si="31"/>
        <v>1.9862106512694308E-2</v>
      </c>
      <c r="Z67" s="16">
        <f t="shared" si="32"/>
        <v>2.2025452076194232E-2</v>
      </c>
      <c r="AA67" s="10" t="s">
        <v>27</v>
      </c>
    </row>
    <row r="68" spans="1:27">
      <c r="A68" s="8" t="s">
        <v>28</v>
      </c>
      <c r="B68" s="16">
        <v>1.3981134259259259E-2</v>
      </c>
      <c r="C68" s="16">
        <f>B68*1.05</f>
        <v>1.4680190972222222E-2</v>
      </c>
      <c r="D68" s="16">
        <f t="shared" si="0"/>
        <v>1.5680014835666254E-2</v>
      </c>
      <c r="E68" s="16">
        <f t="shared" si="1"/>
        <v>1.5965168303874747E-2</v>
      </c>
      <c r="F68" s="16">
        <f t="shared" si="33"/>
        <v>1.6272265780413964E-2</v>
      </c>
      <c r="G68" s="16">
        <f t="shared" si="34"/>
        <v>1.6781100442451194E-2</v>
      </c>
      <c r="H68" s="16">
        <f t="shared" si="35"/>
        <v>1.7360210665321275E-2</v>
      </c>
      <c r="I68" s="16">
        <f t="shared" si="36"/>
        <v>1.8028558297314666E-2</v>
      </c>
      <c r="J68" s="16">
        <f t="shared" si="37"/>
        <v>1.8813377699242639E-2</v>
      </c>
      <c r="K68" s="16">
        <f t="shared" si="38"/>
        <v>1.9755580754119813E-2</v>
      </c>
      <c r="L68" s="16">
        <f t="shared" si="39"/>
        <v>2.1375219432442437E-2</v>
      </c>
      <c r="M68" s="16">
        <f t="shared" si="40"/>
        <v>2.3703370582898578E-2</v>
      </c>
      <c r="N68" s="9" t="s">
        <v>37</v>
      </c>
      <c r="O68" s="16">
        <v>1.1246643518518519E-2</v>
      </c>
      <c r="P68" s="16">
        <f t="shared" si="22"/>
        <v>1.1808975694444446E-2</v>
      </c>
      <c r="Q68" s="16">
        <f t="shared" si="23"/>
        <v>1.2613249680012961E-2</v>
      </c>
      <c r="R68" s="16">
        <f t="shared" si="24"/>
        <v>1.2842631598928891E-2</v>
      </c>
      <c r="S68" s="16">
        <f t="shared" si="25"/>
        <v>1.3089665622065162E-2</v>
      </c>
      <c r="T68" s="16">
        <f t="shared" si="26"/>
        <v>1.3498980198957138E-2</v>
      </c>
      <c r="U68" s="16">
        <f t="shared" si="27"/>
        <v>1.3964825538382027E-2</v>
      </c>
      <c r="V68" s="16">
        <f t="shared" si="28"/>
        <v>1.4502454848285665E-2</v>
      </c>
      <c r="W68" s="16">
        <f t="shared" si="29"/>
        <v>1.513377587533719E-2</v>
      </c>
      <c r="X68" s="16">
        <f t="shared" si="30"/>
        <v>1.5891698779428105E-2</v>
      </c>
      <c r="Y68" s="16">
        <f t="shared" si="31"/>
        <v>1.7194561516178913E-2</v>
      </c>
      <c r="Z68" s="16">
        <f t="shared" si="32"/>
        <v>1.9067362789728537E-2</v>
      </c>
      <c r="AA68" s="10" t="s">
        <v>28</v>
      </c>
    </row>
    <row r="69" spans="1:27">
      <c r="A69" s="8" t="s">
        <v>29</v>
      </c>
      <c r="B69" s="16">
        <v>1.5707407407407406E-2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9" t="s">
        <v>37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0" t="s">
        <v>29</v>
      </c>
    </row>
    <row r="70" spans="1:27">
      <c r="A70" s="8" t="s">
        <v>30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9" t="s">
        <v>37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0" t="s">
        <v>30</v>
      </c>
    </row>
    <row r="71" spans="1:27">
      <c r="A71" s="8" t="s">
        <v>31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9" t="s">
        <v>37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0" t="s">
        <v>31</v>
      </c>
    </row>
    <row r="72" spans="1:27">
      <c r="A72" s="8" t="s">
        <v>33</v>
      </c>
      <c r="B72" s="16">
        <v>1.371875E-2</v>
      </c>
      <c r="C72" s="16">
        <f>B72*1.05</f>
        <v>1.4404687500000001E-2</v>
      </c>
      <c r="D72" s="16">
        <f t="shared" ref="D72:D133" si="41">C72/((950/1000)^(1/3))*1.05</f>
        <v>1.5385747646642889E-2</v>
      </c>
      <c r="E72" s="16">
        <f t="shared" ref="E72:E133" si="42">C72/((900/1000)^(1/3))*1.05</f>
        <v>1.5665549633337533E-2</v>
      </c>
      <c r="F72" s="16">
        <f t="shared" ref="F72:F133" si="43">C72/((850/1000)^(1/3))*1.05</f>
        <v>1.5966883804667889E-2</v>
      </c>
      <c r="G72" s="16">
        <f t="shared" ref="G72:G133" si="44">C72/((775/1000)^(1/3))*1.05</f>
        <v>1.6466169155225217E-2</v>
      </c>
      <c r="H72" s="16">
        <f t="shared" ref="H72:H133" si="45">C72/((700/1000)^(1/3))*1.05</f>
        <v>1.7034411203593884E-2</v>
      </c>
      <c r="I72" s="16">
        <f t="shared" ref="I72:I133" si="46">C72/((625/1000)^(1/3))*1.05</f>
        <v>1.7690215940633521E-2</v>
      </c>
      <c r="J72" s="16">
        <f t="shared" ref="J72:J133" si="47">C72/((550/1000)^(1/3))*1.05</f>
        <v>1.8460306619297085E-2</v>
      </c>
      <c r="K72" s="16">
        <f t="shared" ref="K72:K133" si="48">C72/((475/1000)^(1/3))*1.05</f>
        <v>1.9384827328375882E-2</v>
      </c>
      <c r="L72" s="16">
        <f t="shared" ref="L72:L133" si="49">C72/((375/1000)^(1/3))*1.05</f>
        <v>2.0974070211407587E-2</v>
      </c>
      <c r="M72" s="16">
        <f t="shared" ref="M72:M133" si="50">C72/((275/1000)^(1/3))*1.05</f>
        <v>2.3258528897166061E-2</v>
      </c>
      <c r="N72" s="9" t="s">
        <v>37</v>
      </c>
      <c r="O72" s="16">
        <v>1.3191666666666666E-2</v>
      </c>
      <c r="P72" s="16">
        <f t="shared" si="10"/>
        <v>1.3851249999999999E-2</v>
      </c>
      <c r="Q72" s="16">
        <f t="shared" ref="Q72:Q135" si="51">P72/((950/1000)^(1/3))*1.05</f>
        <v>1.4794617175177336E-2</v>
      </c>
      <c r="R72" s="16">
        <f t="shared" ref="R72:R135" si="52">P72/((900/1000)^(1/3))*1.05</f>
        <v>1.5063668986832686E-2</v>
      </c>
      <c r="S72" s="16">
        <f t="shared" ref="S72:S135" si="53">P72/((850/1000)^(1/3))*1.05</f>
        <v>1.5353425702529547E-2</v>
      </c>
      <c r="T72" s="16">
        <f t="shared" ref="T72:T135" si="54">P72/((775/1000)^(1/3))*1.05</f>
        <v>1.5833528183885504E-2</v>
      </c>
      <c r="U72" s="16">
        <f t="shared" ref="U72:U135" si="55">P72/((700/1000)^(1/3))*1.05</f>
        <v>1.6379938001694225E-2</v>
      </c>
      <c r="V72" s="16">
        <f t="shared" ref="V72:V135" si="56">P72/((625/1000)^(1/3))*1.05</f>
        <v>1.7010546292496802E-2</v>
      </c>
      <c r="W72" s="16">
        <f t="shared" ref="W72:W135" si="57">P72/((550/1000)^(1/3))*1.05</f>
        <v>1.7751049584417485E-2</v>
      </c>
      <c r="X72" s="16">
        <f t="shared" ref="X72:X135" si="58">P72/((475/1000)^(1/3))*1.05</f>
        <v>1.8640049604142155E-2</v>
      </c>
      <c r="Y72" s="16">
        <f t="shared" ref="Y72:Y135" si="59">P72/((375/1000)^(1/3))*1.05</f>
        <v>2.0168232737833382E-2</v>
      </c>
      <c r="Z72" s="16">
        <f t="shared" ref="Z72:Z135" si="60">P72/((275/1000)^(1/3))*1.05</f>
        <v>2.2364921029135228E-2</v>
      </c>
      <c r="AA72" s="10" t="s">
        <v>33</v>
      </c>
    </row>
    <row r="73" spans="1:27">
      <c r="A73" s="8" t="s">
        <v>38</v>
      </c>
      <c r="B73" s="16">
        <v>1.1420138888888888E-3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9" t="s">
        <v>39</v>
      </c>
      <c r="O73" s="16">
        <v>1.2685185185185184E-3</v>
      </c>
      <c r="P73" s="16">
        <f t="shared" si="10"/>
        <v>1.3319444444444444E-3</v>
      </c>
      <c r="Q73" s="16">
        <f t="shared" si="51"/>
        <v>1.4226591935139294E-3</v>
      </c>
      <c r="R73" s="16">
        <f t="shared" si="52"/>
        <v>1.4485313758658511E-3</v>
      </c>
      <c r="S73" s="16">
        <f t="shared" si="53"/>
        <v>1.4763945541142332E-3</v>
      </c>
      <c r="T73" s="16">
        <f t="shared" si="54"/>
        <v>1.5225614944846734E-3</v>
      </c>
      <c r="U73" s="16">
        <f t="shared" si="55"/>
        <v>1.5751045877954017E-3</v>
      </c>
      <c r="V73" s="16">
        <f t="shared" si="56"/>
        <v>1.6357442563852474E-3</v>
      </c>
      <c r="W73" s="16">
        <f t="shared" si="57"/>
        <v>1.7069514936935463E-3</v>
      </c>
      <c r="X73" s="16">
        <f t="shared" si="58"/>
        <v>1.7924382647346638E-3</v>
      </c>
      <c r="Y73" s="16">
        <f t="shared" si="59"/>
        <v>1.9393892644649212E-3</v>
      </c>
      <c r="Z73" s="16">
        <f t="shared" si="60"/>
        <v>2.1506241180539948E-3</v>
      </c>
      <c r="AA73" s="10" t="s">
        <v>38</v>
      </c>
    </row>
    <row r="74" spans="1:27">
      <c r="A74" s="8" t="s">
        <v>40</v>
      </c>
      <c r="B74" s="16">
        <v>1.207175925925926E-3</v>
      </c>
      <c r="C74" s="16">
        <f t="shared" si="21"/>
        <v>1.2675347222222224E-3</v>
      </c>
      <c r="D74" s="16">
        <f t="shared" si="41"/>
        <v>1.3538627179151719E-3</v>
      </c>
      <c r="E74" s="16">
        <f t="shared" si="42"/>
        <v>1.3784837819599298E-3</v>
      </c>
      <c r="F74" s="16">
        <f t="shared" si="43"/>
        <v>1.4049995619900963E-3</v>
      </c>
      <c r="G74" s="16">
        <f t="shared" si="44"/>
        <v>1.4489339769594113E-3</v>
      </c>
      <c r="H74" s="16">
        <f t="shared" si="45"/>
        <v>1.498936209006026E-3</v>
      </c>
      <c r="I74" s="16">
        <f t="shared" si="46"/>
        <v>1.5566434848629683E-3</v>
      </c>
      <c r="J74" s="16">
        <f t="shared" si="47"/>
        <v>1.6244073064985119E-3</v>
      </c>
      <c r="K74" s="16">
        <f t="shared" si="48"/>
        <v>1.7057601369692105E-3</v>
      </c>
      <c r="L74" s="16">
        <f t="shared" si="49"/>
        <v>1.8456049295957238E-3</v>
      </c>
      <c r="M74" s="16">
        <f t="shared" si="50"/>
        <v>2.046624959060508E-3</v>
      </c>
      <c r="N74" s="9" t="s">
        <v>39</v>
      </c>
      <c r="O74" s="11">
        <v>7.2777777777777782E-4</v>
      </c>
      <c r="P74" s="11">
        <f>O74*1.05</f>
        <v>7.6416666666666679E-4</v>
      </c>
      <c r="Q74" s="11">
        <f t="shared" si="51"/>
        <v>8.1621177087733479E-4</v>
      </c>
      <c r="R74" s="11">
        <f t="shared" si="52"/>
        <v>8.3105522732157609E-4</v>
      </c>
      <c r="S74" s="11">
        <f t="shared" si="53"/>
        <v>8.4704096316334852E-4</v>
      </c>
      <c r="T74" s="11">
        <f t="shared" si="54"/>
        <v>8.7352798150726536E-4</v>
      </c>
      <c r="U74" s="11">
        <f t="shared" si="55"/>
        <v>9.036731430709388E-4</v>
      </c>
      <c r="V74" s="11">
        <f t="shared" si="56"/>
        <v>9.3846349307941958E-4</v>
      </c>
      <c r="W74" s="11">
        <f t="shared" si="57"/>
        <v>9.7931669638184502E-4</v>
      </c>
      <c r="X74" s="11">
        <f t="shared" si="58"/>
        <v>1.0283623913003256E-3</v>
      </c>
      <c r="Y74" s="11">
        <f t="shared" si="59"/>
        <v>1.1126715050141815E-3</v>
      </c>
      <c r="Z74" s="11">
        <f t="shared" si="60"/>
        <v>1.2338617202849928E-3</v>
      </c>
      <c r="AA74" s="10" t="s">
        <v>40</v>
      </c>
    </row>
    <row r="75" spans="1:27">
      <c r="A75" s="8" t="s">
        <v>41</v>
      </c>
      <c r="B75" s="11">
        <v>7.4629629629629623E-4</v>
      </c>
      <c r="C75" s="11">
        <f t="shared" si="21"/>
        <v>7.8361111111111112E-4</v>
      </c>
      <c r="D75" s="11">
        <f t="shared" si="41"/>
        <v>8.3698051822790305E-4</v>
      </c>
      <c r="E75" s="11">
        <f t="shared" si="42"/>
        <v>8.5220167076487303E-4</v>
      </c>
      <c r="F75" s="11">
        <f t="shared" si="43"/>
        <v>8.6859416833289925E-4</v>
      </c>
      <c r="G75" s="11">
        <f t="shared" si="44"/>
        <v>8.9575515660923126E-4</v>
      </c>
      <c r="H75" s="11">
        <f t="shared" si="45"/>
        <v>9.2666737062999549E-4</v>
      </c>
      <c r="I75" s="11">
        <f t="shared" si="46"/>
        <v>9.6234297127482439E-4</v>
      </c>
      <c r="J75" s="11">
        <f t="shared" si="47"/>
        <v>1.0042356962897798E-3</v>
      </c>
      <c r="K75" s="11">
        <f t="shared" si="48"/>
        <v>1.0545293732672546E-3</v>
      </c>
      <c r="L75" s="11">
        <f t="shared" si="49"/>
        <v>1.1409837570501655E-3</v>
      </c>
      <c r="M75" s="11">
        <f t="shared" si="50"/>
        <v>1.2652576928113284E-3</v>
      </c>
      <c r="N75" s="9" t="s">
        <v>39</v>
      </c>
      <c r="O75" s="11">
        <v>6.5625000000000004E-4</v>
      </c>
      <c r="P75" s="11">
        <f>O75*1.05</f>
        <v>6.8906250000000011E-4</v>
      </c>
      <c r="Q75" s="11">
        <f t="shared" si="51"/>
        <v>7.3599248423576475E-4</v>
      </c>
      <c r="R75" s="11">
        <f t="shared" si="52"/>
        <v>7.4937708952184097E-4</v>
      </c>
      <c r="S75" s="11">
        <f t="shared" si="53"/>
        <v>7.6379170819595836E-4</v>
      </c>
      <c r="T75" s="11">
        <f t="shared" si="54"/>
        <v>7.876755176759216E-4</v>
      </c>
      <c r="U75" s="11">
        <f t="shared" si="55"/>
        <v>8.1485793912408123E-4</v>
      </c>
      <c r="V75" s="11">
        <f t="shared" si="56"/>
        <v>8.4622900854966737E-4</v>
      </c>
      <c r="W75" s="11">
        <f t="shared" si="57"/>
        <v>8.8306705923744608E-4</v>
      </c>
      <c r="X75" s="11">
        <f t="shared" si="58"/>
        <v>9.2729242345306062E-4</v>
      </c>
      <c r="Y75" s="11">
        <f t="shared" si="59"/>
        <v>1.0033154315251922E-3</v>
      </c>
      <c r="Z75" s="11">
        <f t="shared" si="60"/>
        <v>1.1125947764020212E-3</v>
      </c>
      <c r="AA75" s="10" t="s">
        <v>41</v>
      </c>
    </row>
    <row r="76" spans="1:27">
      <c r="A76" s="8" t="s">
        <v>42</v>
      </c>
      <c r="B76" s="16">
        <v>6.4282407407407409E-4</v>
      </c>
      <c r="C76" s="16">
        <f t="shared" si="21"/>
        <v>6.749652777777778E-4</v>
      </c>
      <c r="D76" s="16">
        <f t="shared" si="41"/>
        <v>7.2093514240660259E-4</v>
      </c>
      <c r="E76" s="16">
        <f t="shared" si="42"/>
        <v>7.3404591802545048E-4</v>
      </c>
      <c r="F76" s="16">
        <f t="shared" si="43"/>
        <v>7.4816563444803389E-4</v>
      </c>
      <c r="G76" s="16">
        <f t="shared" si="44"/>
        <v>7.7156081572699606E-4</v>
      </c>
      <c r="H76" s="16">
        <f t="shared" si="45"/>
        <v>7.9818712414376483E-4</v>
      </c>
      <c r="I76" s="16">
        <f t="shared" si="46"/>
        <v>8.2891638685799861E-4</v>
      </c>
      <c r="J76" s="16">
        <f t="shared" si="47"/>
        <v>8.650007843041932E-4</v>
      </c>
      <c r="K76" s="16">
        <f t="shared" si="48"/>
        <v>9.0832136152703673E-4</v>
      </c>
      <c r="L76" s="16">
        <f t="shared" si="49"/>
        <v>9.827890487991034E-4</v>
      </c>
      <c r="M76" s="16">
        <f t="shared" si="50"/>
        <v>1.0898326963204277E-3</v>
      </c>
      <c r="N76" s="9" t="s">
        <v>39</v>
      </c>
      <c r="O76" s="16">
        <v>6.0810185185185186E-4</v>
      </c>
      <c r="P76" s="16">
        <f t="shared" ref="P76:P139" si="61">O76*1.05</f>
        <v>6.3850694444444447E-4</v>
      </c>
      <c r="Q76" s="16">
        <f t="shared" si="51"/>
        <v>6.8199374112428704E-4</v>
      </c>
      <c r="R76" s="16">
        <f t="shared" si="52"/>
        <v>6.9439633656926845E-4</v>
      </c>
      <c r="S76" s="16">
        <f t="shared" si="53"/>
        <v>7.0775337475512611E-4</v>
      </c>
      <c r="T76" s="16">
        <f t="shared" si="54"/>
        <v>7.2988486241080974E-4</v>
      </c>
      <c r="U76" s="16">
        <f t="shared" si="55"/>
        <v>7.5507294747053299E-4</v>
      </c>
      <c r="V76" s="16">
        <f t="shared" si="56"/>
        <v>7.8414236524161412E-4</v>
      </c>
      <c r="W76" s="16">
        <f t="shared" si="57"/>
        <v>8.1827765947681502E-4</v>
      </c>
      <c r="X76" s="16">
        <f t="shared" si="58"/>
        <v>8.5925827033904412E-4</v>
      </c>
      <c r="Y76" s="16">
        <f t="shared" si="59"/>
        <v>9.2970357623163298E-4</v>
      </c>
      <c r="Z76" s="16">
        <f t="shared" si="60"/>
        <v>1.0309652478335484E-3</v>
      </c>
      <c r="AA76" s="10" t="s">
        <v>42</v>
      </c>
    </row>
    <row r="77" spans="1:27">
      <c r="A77" s="8" t="s">
        <v>43</v>
      </c>
      <c r="B77" s="16">
        <v>5.9884259259259266E-4</v>
      </c>
      <c r="C77" s="16">
        <f t="shared" si="21"/>
        <v>6.2878472222222231E-4</v>
      </c>
      <c r="D77" s="16">
        <f t="shared" si="41"/>
        <v>6.7160936744900296E-4</v>
      </c>
      <c r="E77" s="16">
        <f t="shared" si="42"/>
        <v>6.8382311484761998E-4</v>
      </c>
      <c r="F77" s="16">
        <f t="shared" si="43"/>
        <v>6.9697677217035075E-4</v>
      </c>
      <c r="G77" s="16">
        <f t="shared" si="44"/>
        <v>7.1877127485982673E-4</v>
      </c>
      <c r="H77" s="16">
        <f t="shared" si="45"/>
        <v>7.4357583369100459E-4</v>
      </c>
      <c r="I77" s="16">
        <f t="shared" si="46"/>
        <v>7.7220262614391161E-4</v>
      </c>
      <c r="J77" s="16">
        <f t="shared" si="47"/>
        <v>8.0581815952284765E-4</v>
      </c>
      <c r="K77" s="16">
        <f t="shared" si="48"/>
        <v>8.4617477935557952E-4</v>
      </c>
      <c r="L77" s="16">
        <f t="shared" si="49"/>
        <v>9.1554745021364095E-4</v>
      </c>
      <c r="M77" s="16">
        <f t="shared" si="50"/>
        <v>1.0152672615703806E-3</v>
      </c>
      <c r="N77" s="9" t="s">
        <v>39</v>
      </c>
      <c r="O77" s="16">
        <v>6.0011574074074069E-4</v>
      </c>
      <c r="P77" s="16">
        <f t="shared" si="61"/>
        <v>6.3012152777777773E-4</v>
      </c>
      <c r="Q77" s="16">
        <f t="shared" si="51"/>
        <v>6.730372188293544E-4</v>
      </c>
      <c r="R77" s="16">
        <f t="shared" si="52"/>
        <v>6.8527693283434651E-4</v>
      </c>
      <c r="S77" s="16">
        <f t="shared" si="53"/>
        <v>6.9845855502575723E-4</v>
      </c>
      <c r="T77" s="16">
        <f t="shared" si="54"/>
        <v>7.2029939314808677E-4</v>
      </c>
      <c r="U77" s="16">
        <f t="shared" si="55"/>
        <v>7.4515668683568963E-4</v>
      </c>
      <c r="V77" s="16">
        <f t="shared" si="56"/>
        <v>7.738443402698456E-4</v>
      </c>
      <c r="W77" s="16">
        <f t="shared" si="57"/>
        <v>8.0753134076651809E-4</v>
      </c>
      <c r="X77" s="16">
        <f t="shared" si="58"/>
        <v>8.4797375936580572E-4</v>
      </c>
      <c r="Y77" s="16">
        <f t="shared" si="59"/>
        <v>9.1749391754111461E-4</v>
      </c>
      <c r="Z77" s="16">
        <f t="shared" si="60"/>
        <v>1.017425734681566E-3</v>
      </c>
      <c r="AA77" s="10" t="s">
        <v>43</v>
      </c>
    </row>
    <row r="78" spans="1:27">
      <c r="A78" s="8" t="s">
        <v>44</v>
      </c>
      <c r="B78" s="17">
        <v>6.321759259259259E-4</v>
      </c>
      <c r="C78" s="16">
        <f t="shared" si="21"/>
        <v>6.6378472222222218E-4</v>
      </c>
      <c r="D78" s="16">
        <f t="shared" si="41"/>
        <v>7.0899311268002578E-4</v>
      </c>
      <c r="E78" s="16">
        <f t="shared" si="42"/>
        <v>7.218867130455546E-4</v>
      </c>
      <c r="F78" s="16">
        <f t="shared" si="43"/>
        <v>7.3577254147554213E-4</v>
      </c>
      <c r="G78" s="16">
        <f t="shared" si="44"/>
        <v>7.5878019004336551E-4</v>
      </c>
      <c r="H78" s="16">
        <f t="shared" si="45"/>
        <v>7.8496544329730695E-4</v>
      </c>
      <c r="I78" s="16">
        <f t="shared" si="46"/>
        <v>8.1518568689564058E-4</v>
      </c>
      <c r="J78" s="16">
        <f t="shared" si="47"/>
        <v>8.5067235935713044E-4</v>
      </c>
      <c r="K78" s="16">
        <f t="shared" si="48"/>
        <v>8.9327534689605215E-4</v>
      </c>
      <c r="L78" s="16">
        <f t="shared" si="49"/>
        <v>9.6650950387841235E-4</v>
      </c>
      <c r="M78" s="16">
        <f t="shared" si="50"/>
        <v>1.0717800121177845E-3</v>
      </c>
      <c r="N78" s="9" t="s">
        <v>39</v>
      </c>
      <c r="O78" s="16">
        <v>4.7233796296296298E-4</v>
      </c>
      <c r="P78" s="16">
        <f t="shared" si="61"/>
        <v>4.9595486111111118E-4</v>
      </c>
      <c r="Q78" s="16">
        <f t="shared" si="51"/>
        <v>5.2973286211043305E-4</v>
      </c>
      <c r="R78" s="16">
        <f t="shared" si="52"/>
        <v>5.393664730755966E-4</v>
      </c>
      <c r="S78" s="16">
        <f t="shared" si="53"/>
        <v>5.4974143935585646E-4</v>
      </c>
      <c r="T78" s="16">
        <f t="shared" si="54"/>
        <v>5.6693188494452132E-4</v>
      </c>
      <c r="U78" s="16">
        <f t="shared" si="55"/>
        <v>5.8649651667819669E-4</v>
      </c>
      <c r="V78" s="16">
        <f t="shared" si="56"/>
        <v>6.0907594072155073E-4</v>
      </c>
      <c r="W78" s="16">
        <f t="shared" si="57"/>
        <v>6.3559024140176675E-4</v>
      </c>
      <c r="X78" s="16">
        <f t="shared" si="58"/>
        <v>6.6742158379399304E-4</v>
      </c>
      <c r="Y78" s="16">
        <f t="shared" si="59"/>
        <v>7.2213937849282346E-4</v>
      </c>
      <c r="Z78" s="16">
        <f t="shared" si="60"/>
        <v>8.0079352424984986E-4</v>
      </c>
      <c r="AA78" s="10" t="s">
        <v>44</v>
      </c>
    </row>
    <row r="79" spans="1:27">
      <c r="A79" s="8" t="s">
        <v>45</v>
      </c>
      <c r="B79" s="16">
        <v>5.7141203703703705E-4</v>
      </c>
      <c r="C79" s="16">
        <f t="shared" si="21"/>
        <v>5.9998263888888894E-4</v>
      </c>
      <c r="D79" s="16">
        <f t="shared" si="41"/>
        <v>6.4084566043597362E-4</v>
      </c>
      <c r="E79" s="16">
        <f t="shared" si="42"/>
        <v>6.5249994549723613E-4</v>
      </c>
      <c r="F79" s="16">
        <f t="shared" si="43"/>
        <v>6.6505108701295354E-4</v>
      </c>
      <c r="G79" s="16">
        <f t="shared" si="44"/>
        <v>6.858472717400396E-4</v>
      </c>
      <c r="H79" s="16">
        <f t="shared" si="45"/>
        <v>7.0951563411915137E-4</v>
      </c>
      <c r="I79" s="16">
        <f t="shared" si="46"/>
        <v>7.3683114906696783E-4</v>
      </c>
      <c r="J79" s="16">
        <f t="shared" si="47"/>
        <v>7.6890689090921888E-4</v>
      </c>
      <c r="K79" s="16">
        <f t="shared" si="48"/>
        <v>8.0741493731706522E-4</v>
      </c>
      <c r="L79" s="16">
        <f t="shared" si="49"/>
        <v>8.7360992688533911E-4</v>
      </c>
      <c r="M79" s="16">
        <f t="shared" si="50"/>
        <v>9.6876197726574582E-4</v>
      </c>
      <c r="N79" s="9" t="s">
        <v>39</v>
      </c>
      <c r="O79" s="16">
        <v>4.6354166666666663E-4</v>
      </c>
      <c r="P79" s="16">
        <f t="shared" si="61"/>
        <v>4.8671874999999996E-4</v>
      </c>
      <c r="Q79" s="16">
        <f t="shared" si="51"/>
        <v>5.1986770711891304E-4</v>
      </c>
      <c r="R79" s="16">
        <f t="shared" si="52"/>
        <v>5.2932191244003046E-4</v>
      </c>
      <c r="S79" s="16">
        <f t="shared" si="53"/>
        <v>5.3950366690031968E-4</v>
      </c>
      <c r="T79" s="16">
        <f t="shared" si="54"/>
        <v>5.5637397677108728E-4</v>
      </c>
      <c r="U79" s="16">
        <f t="shared" si="55"/>
        <v>5.7557425858764449E-4</v>
      </c>
      <c r="V79" s="16">
        <f t="shared" si="56"/>
        <v>5.9773318857873328E-4</v>
      </c>
      <c r="W79" s="16">
        <f t="shared" si="57"/>
        <v>6.2375371644549744E-4</v>
      </c>
      <c r="X79" s="16">
        <f t="shared" si="58"/>
        <v>6.549922673597014E-4</v>
      </c>
      <c r="Y79" s="16">
        <f t="shared" si="59"/>
        <v>7.0869105877573082E-4</v>
      </c>
      <c r="Z79" s="16">
        <f t="shared" si="60"/>
        <v>7.858804372998402E-4</v>
      </c>
      <c r="AA79" s="10" t="s">
        <v>45</v>
      </c>
    </row>
    <row r="80" spans="1:27">
      <c r="A80" s="8" t="s">
        <v>46</v>
      </c>
      <c r="B80" s="16">
        <v>5.0092592592592593E-4</v>
      </c>
      <c r="C80" s="16">
        <f t="shared" si="21"/>
        <v>5.2597222222222227E-4</v>
      </c>
      <c r="D80" s="16">
        <f t="shared" si="41"/>
        <v>5.6179461583287288E-4</v>
      </c>
      <c r="E80" s="16">
        <f t="shared" si="42"/>
        <v>5.7201129514118654E-4</v>
      </c>
      <c r="F80" s="16">
        <f t="shared" si="43"/>
        <v>5.8301419983635056E-4</v>
      </c>
      <c r="G80" s="16">
        <f t="shared" si="44"/>
        <v>6.012450865081813E-4</v>
      </c>
      <c r="H80" s="16">
        <f t="shared" si="45"/>
        <v>6.2199385547249085E-4</v>
      </c>
      <c r="I80" s="16">
        <f t="shared" si="46"/>
        <v>6.4593988518570728E-4</v>
      </c>
      <c r="J80" s="16">
        <f t="shared" si="47"/>
        <v>6.7405894750964144E-4</v>
      </c>
      <c r="K80" s="16">
        <f t="shared" si="48"/>
        <v>7.0781686220544029E-4</v>
      </c>
      <c r="L80" s="16">
        <f t="shared" si="49"/>
        <v>7.6584641757337414E-4</v>
      </c>
      <c r="M80" s="16">
        <f t="shared" si="50"/>
        <v>8.4926105683738053E-4</v>
      </c>
      <c r="N80" s="9" t="s">
        <v>39</v>
      </c>
      <c r="O80" s="16">
        <v>4.2974537037037043E-4</v>
      </c>
      <c r="P80" s="16">
        <f t="shared" si="61"/>
        <v>4.5123263888888898E-4</v>
      </c>
      <c r="Q80" s="16">
        <f t="shared" si="51"/>
        <v>4.8196474320412599E-4</v>
      </c>
      <c r="R80" s="16">
        <f t="shared" si="52"/>
        <v>4.907296531560134E-4</v>
      </c>
      <c r="S80" s="16">
        <f t="shared" si="53"/>
        <v>5.0016906746588961E-4</v>
      </c>
      <c r="T80" s="16">
        <f t="shared" si="54"/>
        <v>5.1580938220999943E-4</v>
      </c>
      <c r="U80" s="16">
        <f t="shared" si="55"/>
        <v>5.3360979329236571E-4</v>
      </c>
      <c r="V80" s="16">
        <f t="shared" si="56"/>
        <v>5.5415314087211914E-4</v>
      </c>
      <c r="W80" s="16">
        <f t="shared" si="57"/>
        <v>5.7827654161351626E-4</v>
      </c>
      <c r="X80" s="16">
        <f t="shared" si="58"/>
        <v>6.0723752527005548E-4</v>
      </c>
      <c r="Y80" s="16">
        <f t="shared" si="59"/>
        <v>6.5702119881005971E-4</v>
      </c>
      <c r="Z80" s="16">
        <f t="shared" si="60"/>
        <v>7.2858278743927771E-4</v>
      </c>
      <c r="AA80" s="10" t="s">
        <v>46</v>
      </c>
    </row>
    <row r="81" spans="1:27">
      <c r="A81" s="8" t="s">
        <v>47</v>
      </c>
      <c r="B81" s="16">
        <v>4.3807870370370371E-4</v>
      </c>
      <c r="C81" s="16">
        <f t="shared" si="21"/>
        <v>4.599826388888889E-4</v>
      </c>
      <c r="D81" s="16">
        <f t="shared" si="41"/>
        <v>4.9131067951188167E-4</v>
      </c>
      <c r="E81" s="16">
        <f t="shared" si="42"/>
        <v>5.0024555270549689E-4</v>
      </c>
      <c r="F81" s="16">
        <f t="shared" si="43"/>
        <v>5.0986800979218726E-4</v>
      </c>
      <c r="G81" s="16">
        <f t="shared" si="44"/>
        <v>5.2581161100588407E-4</v>
      </c>
      <c r="H81" s="16">
        <f t="shared" si="45"/>
        <v>5.4395719569394116E-4</v>
      </c>
      <c r="I81" s="16">
        <f t="shared" si="46"/>
        <v>5.6489890606005119E-4</v>
      </c>
      <c r="J81" s="16">
        <f t="shared" si="47"/>
        <v>5.8949009157208696E-4</v>
      </c>
      <c r="K81" s="16">
        <f t="shared" si="48"/>
        <v>6.190126671551735E-4</v>
      </c>
      <c r="L81" s="16">
        <f t="shared" si="49"/>
        <v>6.6976171222625242E-4</v>
      </c>
      <c r="M81" s="16">
        <f t="shared" si="50"/>
        <v>7.4271097507612872E-4</v>
      </c>
      <c r="N81" s="9" t="s">
        <v>39</v>
      </c>
      <c r="O81" s="16">
        <v>4.0173611111111112E-4</v>
      </c>
      <c r="P81" s="16">
        <f t="shared" si="61"/>
        <v>4.218229166666667E-4</v>
      </c>
      <c r="Q81" s="16">
        <f t="shared" si="51"/>
        <v>4.5055201283639141E-4</v>
      </c>
      <c r="R81" s="16">
        <f t="shared" si="52"/>
        <v>4.5874565744802645E-4</v>
      </c>
      <c r="S81" s="16">
        <f t="shared" si="53"/>
        <v>4.6756984464694379E-4</v>
      </c>
      <c r="T81" s="16">
        <f t="shared" si="54"/>
        <v>4.8219077986827577E-4</v>
      </c>
      <c r="U81" s="16">
        <f t="shared" si="55"/>
        <v>4.9883102410929196E-4</v>
      </c>
      <c r="V81" s="16">
        <f t="shared" si="56"/>
        <v>5.1803543010156886E-4</v>
      </c>
      <c r="W81" s="16">
        <f t="shared" si="57"/>
        <v>5.4058655425276469E-4</v>
      </c>
      <c r="X81" s="16">
        <f t="shared" si="58"/>
        <v>5.6765996504507465E-4</v>
      </c>
      <c r="Y81" s="16">
        <f t="shared" si="59"/>
        <v>6.1419891760563345E-4</v>
      </c>
      <c r="Z81" s="16">
        <f t="shared" si="60"/>
        <v>6.8109637899319497E-4</v>
      </c>
      <c r="AA81" s="10" t="s">
        <v>47</v>
      </c>
    </row>
    <row r="82" spans="1:27">
      <c r="A82" s="8" t="s">
        <v>48</v>
      </c>
      <c r="B82" s="16">
        <v>4.5381944444444441E-4</v>
      </c>
      <c r="C82" s="16">
        <f t="shared" si="21"/>
        <v>4.7651041666666664E-4</v>
      </c>
      <c r="D82" s="16">
        <f t="shared" si="41"/>
        <v>5.0896411475986468E-4</v>
      </c>
      <c r="E82" s="16">
        <f t="shared" si="42"/>
        <v>5.1822002963229944E-4</v>
      </c>
      <c r="F82" s="16">
        <f t="shared" si="43"/>
        <v>5.281882341863054E-4</v>
      </c>
      <c r="G82" s="16">
        <f t="shared" si="44"/>
        <v>5.4470470984255509E-4</v>
      </c>
      <c r="H82" s="16">
        <f t="shared" si="45"/>
        <v>5.6350228911913956E-4</v>
      </c>
      <c r="I82" s="16">
        <f t="shared" si="46"/>
        <v>5.8519646252614549E-4</v>
      </c>
      <c r="J82" s="16">
        <f t="shared" si="47"/>
        <v>6.1067124149383157E-4</v>
      </c>
      <c r="K82" s="16">
        <f t="shared" si="48"/>
        <v>6.4125460182706351E-4</v>
      </c>
      <c r="L82" s="16">
        <f t="shared" si="49"/>
        <v>6.9382712645683908E-4</v>
      </c>
      <c r="M82" s="16">
        <f t="shared" si="50"/>
        <v>7.693975517235141E-4</v>
      </c>
      <c r="N82" s="9" t="s">
        <v>39</v>
      </c>
      <c r="O82" s="16">
        <v>4.5636574074074074E-4</v>
      </c>
      <c r="P82" s="16">
        <f t="shared" si="61"/>
        <v>4.7918402777777781E-4</v>
      </c>
      <c r="Q82" s="16">
        <f t="shared" si="51"/>
        <v>5.118198175205679E-4</v>
      </c>
      <c r="R82" s="16">
        <f t="shared" si="52"/>
        <v>5.2112766560575294E-4</v>
      </c>
      <c r="S82" s="16">
        <f t="shared" si="53"/>
        <v>5.3115179989711881E-4</v>
      </c>
      <c r="T82" s="16">
        <f t="shared" si="54"/>
        <v>5.477609464190756E-4</v>
      </c>
      <c r="U82" s="16">
        <f t="shared" si="55"/>
        <v>5.6666399540850998E-4</v>
      </c>
      <c r="V82" s="16">
        <f t="shared" si="56"/>
        <v>5.8847989077801378E-4</v>
      </c>
      <c r="W82" s="16">
        <f t="shared" si="57"/>
        <v>6.1409760398117277E-4</v>
      </c>
      <c r="X82" s="16">
        <f t="shared" si="58"/>
        <v>6.4485256184751633E-4</v>
      </c>
      <c r="Y82" s="16">
        <f t="shared" si="59"/>
        <v>6.9772006111178705E-4</v>
      </c>
      <c r="Z82" s="16">
        <f t="shared" si="60"/>
        <v>7.7371449794588526E-4</v>
      </c>
      <c r="AA82" s="10" t="s">
        <v>48</v>
      </c>
    </row>
    <row r="83" spans="1:27">
      <c r="A83" s="8" t="s">
        <v>49</v>
      </c>
      <c r="B83" s="16">
        <v>4.1678240740740738E-4</v>
      </c>
      <c r="C83" s="16">
        <f t="shared" si="21"/>
        <v>4.3762152777777777E-4</v>
      </c>
      <c r="D83" s="16">
        <f t="shared" si="41"/>
        <v>4.6742662005872806E-4</v>
      </c>
      <c r="E83" s="16">
        <f t="shared" si="42"/>
        <v>4.759271427457053E-4</v>
      </c>
      <c r="F83" s="16">
        <f t="shared" si="43"/>
        <v>4.8508182384720378E-4</v>
      </c>
      <c r="G83" s="16">
        <f t="shared" si="44"/>
        <v>5.0025035963862307E-4</v>
      </c>
      <c r="H83" s="16">
        <f t="shared" si="45"/>
        <v>5.1751383400102573E-4</v>
      </c>
      <c r="I83" s="16">
        <f t="shared" si="46"/>
        <v>5.3743750613533534E-4</v>
      </c>
      <c r="J83" s="16">
        <f t="shared" si="47"/>
        <v>5.6083324167796166E-4</v>
      </c>
      <c r="K83" s="16">
        <f t="shared" si="48"/>
        <v>5.8892063789320478E-4</v>
      </c>
      <c r="L83" s="16">
        <f t="shared" si="49"/>
        <v>6.3720262238487054E-4</v>
      </c>
      <c r="M83" s="16">
        <f t="shared" si="50"/>
        <v>7.0660560667084259E-4</v>
      </c>
      <c r="N83" s="9" t="s">
        <v>39</v>
      </c>
      <c r="O83" s="16">
        <v>3.7719907407407407E-4</v>
      </c>
      <c r="P83" s="16">
        <f t="shared" si="61"/>
        <v>3.9605902777777778E-4</v>
      </c>
      <c r="Q83" s="16">
        <f t="shared" si="51"/>
        <v>4.2303342259688832E-4</v>
      </c>
      <c r="R83" s="16">
        <f t="shared" si="52"/>
        <v>4.3072661988565776E-4</v>
      </c>
      <c r="S83" s="16">
        <f t="shared" si="53"/>
        <v>4.3901184779728892E-4</v>
      </c>
      <c r="T83" s="16">
        <f t="shared" si="54"/>
        <v>4.5273977285817071E-4</v>
      </c>
      <c r="U83" s="16">
        <f t="shared" si="55"/>
        <v>4.6836367259354148E-4</v>
      </c>
      <c r="V83" s="16">
        <f t="shared" si="56"/>
        <v>4.8639512149265706E-4</v>
      </c>
      <c r="W83" s="16">
        <f t="shared" si="57"/>
        <v>5.0756887937475066E-4</v>
      </c>
      <c r="X83" s="16">
        <f t="shared" si="58"/>
        <v>5.3298871393889322E-4</v>
      </c>
      <c r="Y83" s="16">
        <f t="shared" si="59"/>
        <v>5.7668518365795425E-4</v>
      </c>
      <c r="Z83" s="16">
        <f t="shared" si="60"/>
        <v>6.3949671539580014E-4</v>
      </c>
      <c r="AA83" s="10" t="s">
        <v>49</v>
      </c>
    </row>
    <row r="84" spans="1:27">
      <c r="A84" s="8" t="s">
        <v>50</v>
      </c>
      <c r="B84" s="16">
        <v>4.6736111111111116E-4</v>
      </c>
      <c r="C84" s="16">
        <f t="shared" si="21"/>
        <v>4.9072916666666677E-4</v>
      </c>
      <c r="D84" s="16">
        <f t="shared" si="41"/>
        <v>5.2415126125996791E-4</v>
      </c>
      <c r="E84" s="16">
        <f t="shared" si="42"/>
        <v>5.3368336640021059E-4</v>
      </c>
      <c r="F84" s="16">
        <f t="shared" si="43"/>
        <v>5.4394901546653968E-4</v>
      </c>
      <c r="G84" s="16">
        <f t="shared" si="44"/>
        <v>5.6095833163586793E-4</v>
      </c>
      <c r="H84" s="16">
        <f t="shared" si="45"/>
        <v>5.8031681802170017E-4</v>
      </c>
      <c r="I84" s="16">
        <f t="shared" si="46"/>
        <v>6.0265833095653556E-4</v>
      </c>
      <c r="J84" s="16">
        <f t="shared" si="47"/>
        <v>6.2889326017650929E-4</v>
      </c>
      <c r="K84" s="16">
        <f t="shared" si="48"/>
        <v>6.6038920739038074E-4</v>
      </c>
      <c r="L84" s="16">
        <f t="shared" si="49"/>
        <v>7.1453046075815266E-4</v>
      </c>
      <c r="M84" s="16">
        <f t="shared" si="50"/>
        <v>7.9235585663339726E-4</v>
      </c>
      <c r="N84" s="9" t="s">
        <v>39</v>
      </c>
      <c r="O84" s="16">
        <v>3.6956018518518523E-4</v>
      </c>
      <c r="P84" s="16">
        <f t="shared" si="61"/>
        <v>3.8803819444444449E-4</v>
      </c>
      <c r="Q84" s="16">
        <f t="shared" si="51"/>
        <v>4.1446631431477896E-4</v>
      </c>
      <c r="R84" s="16">
        <f t="shared" si="52"/>
        <v>4.220037119652977E-4</v>
      </c>
      <c r="S84" s="16">
        <f t="shared" si="53"/>
        <v>4.3012115066484919E-4</v>
      </c>
      <c r="T84" s="16">
        <f t="shared" si="54"/>
        <v>4.4357106312860979E-4</v>
      </c>
      <c r="U84" s="16">
        <f t="shared" si="55"/>
        <v>4.5887855372543055E-4</v>
      </c>
      <c r="V84" s="16">
        <f t="shared" si="56"/>
        <v>4.765448367370525E-4</v>
      </c>
      <c r="W84" s="16">
        <f t="shared" si="57"/>
        <v>4.972897919127276E-4</v>
      </c>
      <c r="X84" s="16">
        <f t="shared" si="58"/>
        <v>5.2219483387753486E-4</v>
      </c>
      <c r="Y84" s="16">
        <f t="shared" si="59"/>
        <v>5.6500637969311078E-4</v>
      </c>
      <c r="Z84" s="16">
        <f t="shared" si="60"/>
        <v>6.2654587672868666E-4</v>
      </c>
      <c r="AA84" s="10" t="s">
        <v>50</v>
      </c>
    </row>
    <row r="85" spans="1:27">
      <c r="A85" s="8" t="s">
        <v>38</v>
      </c>
      <c r="B85" s="16"/>
      <c r="C85" s="16">
        <f t="shared" ref="C85" si="62">B85*1.05</f>
        <v>0</v>
      </c>
      <c r="D85" s="16">
        <f t="shared" ref="D85" si="63">C85/((950/1000)^(1/3))*1.05</f>
        <v>0</v>
      </c>
      <c r="E85" s="16">
        <f t="shared" ref="E85" si="64">C85/((900/1000)^(1/3))*1.05</f>
        <v>0</v>
      </c>
      <c r="F85" s="16">
        <f t="shared" ref="F85" si="65">C85/((850/1000)^(1/3))*1.05</f>
        <v>0</v>
      </c>
      <c r="G85" s="16">
        <f t="shared" ref="G85" si="66">C85/((775/1000)^(1/3))*1.05</f>
        <v>0</v>
      </c>
      <c r="H85" s="16">
        <f t="shared" ref="H85" si="67">C85/((700/1000)^(1/3))*1.05</f>
        <v>0</v>
      </c>
      <c r="I85" s="16">
        <f t="shared" ref="I85" si="68">C85/((625/1000)^(1/3))*1.05</f>
        <v>0</v>
      </c>
      <c r="J85" s="16">
        <f t="shared" ref="J85" si="69">C85/((550/1000)^(1/3))*1.05</f>
        <v>0</v>
      </c>
      <c r="K85" s="16">
        <f t="shared" ref="K85" si="70">C85/((475/1000)^(1/3))*1.05</f>
        <v>0</v>
      </c>
      <c r="L85" s="16">
        <f t="shared" ref="L85" si="71">C85/((375/1000)^(1/3))*1.05</f>
        <v>0</v>
      </c>
      <c r="M85" s="16">
        <f t="shared" ref="M85" si="72">C85/((275/1000)^(1/3))*1.05</f>
        <v>0</v>
      </c>
      <c r="N85" s="9" t="s">
        <v>51</v>
      </c>
      <c r="O85" s="16">
        <v>3.3377314814814815E-3</v>
      </c>
      <c r="P85" s="16">
        <f t="shared" ref="P85" si="73">O85*1.05</f>
        <v>3.5046180555555555E-3</v>
      </c>
      <c r="Q85" s="16">
        <f t="shared" ref="Q85" si="74">P85/((950/1000)^(1/3))*1.05</f>
        <v>3.7433071005980563E-3</v>
      </c>
      <c r="R85" s="16">
        <f t="shared" ref="R85" si="75">P85/((900/1000)^(1/3))*1.05</f>
        <v>3.8113821001112603E-3</v>
      </c>
      <c r="S85" s="16">
        <f t="shared" ref="S85" si="76">P85/((850/1000)^(1/3))*1.05</f>
        <v>3.8846958167469215E-3</v>
      </c>
      <c r="T85" s="16">
        <f t="shared" ref="T85" si="77">P85/((775/1000)^(1/3))*1.05</f>
        <v>4.006170472440603E-3</v>
      </c>
      <c r="U85" s="16">
        <f t="shared" ref="U85" si="78">P85/((700/1000)^(1/3))*1.05</f>
        <v>4.1444220896755292E-3</v>
      </c>
      <c r="V85" s="16">
        <f t="shared" ref="V85" si="79">P85/((625/1000)^(1/3))*1.05</f>
        <v>4.3039774512443219E-3</v>
      </c>
      <c r="W85" s="16">
        <f t="shared" ref="W85" si="80">P85/((550/1000)^(1/3))*1.05</f>
        <v>4.4913382459064307E-3</v>
      </c>
      <c r="X85" s="16">
        <f t="shared" ref="X85" si="81">P85/((475/1000)^(1/3))*1.05</f>
        <v>4.7162714122644372E-3</v>
      </c>
      <c r="Y85" s="16">
        <f t="shared" ref="Y85" si="82">P85/((375/1000)^(1/3))*1.05</f>
        <v>5.102929526335712E-3</v>
      </c>
      <c r="Z85" s="16">
        <f t="shared" ref="Z85" si="83">P85/((275/1000)^(1/3))*1.05</f>
        <v>5.6587315982154296E-3</v>
      </c>
      <c r="AA85" s="10" t="s">
        <v>38</v>
      </c>
    </row>
    <row r="86" spans="1:27">
      <c r="A86" s="8" t="s">
        <v>40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9" t="s">
        <v>51</v>
      </c>
      <c r="O86" s="16">
        <v>1.6133101851851853E-3</v>
      </c>
      <c r="P86" s="16">
        <f t="shared" si="61"/>
        <v>1.6939756944444446E-3</v>
      </c>
      <c r="Q86" s="16">
        <f t="shared" si="51"/>
        <v>1.8093473082473233E-3</v>
      </c>
      <c r="R86" s="16">
        <f t="shared" si="52"/>
        <v>1.8422517197257389E-3</v>
      </c>
      <c r="S86" s="16">
        <f t="shared" si="53"/>
        <v>1.8776882928648083E-3</v>
      </c>
      <c r="T86" s="16">
        <f t="shared" si="54"/>
        <v>1.9364037109144037E-3</v>
      </c>
      <c r="U86" s="16">
        <f t="shared" si="55"/>
        <v>2.0032283621605937E-3</v>
      </c>
      <c r="V86" s="16">
        <f t="shared" si="56"/>
        <v>2.0803502910359461E-3</v>
      </c>
      <c r="W86" s="16">
        <f t="shared" si="57"/>
        <v>2.1709121232294112E-3</v>
      </c>
      <c r="X86" s="16">
        <f t="shared" si="58"/>
        <v>2.2796347602314308E-3</v>
      </c>
      <c r="Y86" s="16">
        <f t="shared" si="59"/>
        <v>2.4665280070599034E-3</v>
      </c>
      <c r="Z86" s="16">
        <f t="shared" si="60"/>
        <v>2.7351778815287078E-3</v>
      </c>
      <c r="AA86" s="10" t="s">
        <v>40</v>
      </c>
    </row>
    <row r="87" spans="1:27">
      <c r="A87" s="8" t="s">
        <v>41</v>
      </c>
      <c r="B87" s="16">
        <v>1.99537037037037E-3</v>
      </c>
      <c r="C87" s="16">
        <f t="shared" si="21"/>
        <v>2.0951388888888886E-3</v>
      </c>
      <c r="D87" s="16">
        <f t="shared" si="41"/>
        <v>2.2378325270237353E-3</v>
      </c>
      <c r="E87" s="16">
        <f t="shared" si="42"/>
        <v>2.2785292810152619E-3</v>
      </c>
      <c r="F87" s="16">
        <f t="shared" si="43"/>
        <v>2.3223578570191038E-3</v>
      </c>
      <c r="G87" s="16">
        <f t="shared" si="44"/>
        <v>2.3949781172368399E-3</v>
      </c>
      <c r="H87" s="16">
        <f t="shared" si="45"/>
        <v>2.477628019488387E-3</v>
      </c>
      <c r="I87" s="16">
        <f t="shared" si="46"/>
        <v>2.5730137755548962E-3</v>
      </c>
      <c r="J87" s="16">
        <f t="shared" si="47"/>
        <v>2.6850222400799941E-3</v>
      </c>
      <c r="K87" s="16">
        <f t="shared" si="48"/>
        <v>2.8194923069366422E-3</v>
      </c>
      <c r="L87" s="16">
        <f t="shared" si="49"/>
        <v>3.0506451568773026E-3</v>
      </c>
      <c r="M87" s="16">
        <f t="shared" si="50"/>
        <v>3.3829160397126704E-3</v>
      </c>
      <c r="N87" s="9" t="s">
        <v>51</v>
      </c>
      <c r="O87" s="16">
        <v>1.8133101851851852E-3</v>
      </c>
      <c r="P87" s="16">
        <f t="shared" si="61"/>
        <v>1.9039756944444445E-3</v>
      </c>
      <c r="Q87" s="16">
        <f t="shared" si="51"/>
        <v>2.0336497796334613E-3</v>
      </c>
      <c r="R87" s="16">
        <f t="shared" si="52"/>
        <v>2.0706333089133477E-3</v>
      </c>
      <c r="S87" s="16">
        <f t="shared" si="53"/>
        <v>2.110462908695957E-3</v>
      </c>
      <c r="T87" s="16">
        <f t="shared" si="54"/>
        <v>2.1764572020156366E-3</v>
      </c>
      <c r="U87" s="16">
        <f t="shared" si="55"/>
        <v>2.2515660197984086E-3</v>
      </c>
      <c r="V87" s="16">
        <f t="shared" si="56"/>
        <v>2.3382486555463206E-3</v>
      </c>
      <c r="W87" s="16">
        <f t="shared" si="57"/>
        <v>2.4400373222351088E-3</v>
      </c>
      <c r="X87" s="16">
        <f t="shared" si="58"/>
        <v>2.5622381654742676E-3</v>
      </c>
      <c r="Y87" s="16">
        <f t="shared" si="59"/>
        <v>2.7723003290485329E-3</v>
      </c>
      <c r="Z87" s="16">
        <f t="shared" si="60"/>
        <v>3.074254384813133E-3</v>
      </c>
      <c r="AA87" s="10" t="s">
        <v>41</v>
      </c>
    </row>
    <row r="88" spans="1:27">
      <c r="A88" s="8" t="s">
        <v>42</v>
      </c>
      <c r="B88" s="11">
        <v>1.4256944444444445E-3</v>
      </c>
      <c r="C88" s="11">
        <f t="shared" ref="C88:C93" si="84">B88*1.05</f>
        <v>1.4969791666666669E-3</v>
      </c>
      <c r="D88" s="11">
        <f t="shared" si="41"/>
        <v>1.5989339366518783E-3</v>
      </c>
      <c r="E88" s="11">
        <f t="shared" si="42"/>
        <v>1.6280118145908355E-3</v>
      </c>
      <c r="F88" s="11">
        <f t="shared" si="43"/>
        <v>1.6593273829907961E-3</v>
      </c>
      <c r="G88" s="11">
        <f t="shared" si="44"/>
        <v>1.7112146431626104E-3</v>
      </c>
      <c r="H88" s="11">
        <f t="shared" si="45"/>
        <v>1.7702680942028981E-3</v>
      </c>
      <c r="I88" s="11">
        <f t="shared" si="46"/>
        <v>1.8384213275687482E-3</v>
      </c>
      <c r="J88" s="11">
        <f t="shared" si="47"/>
        <v>1.9184515054121447E-3</v>
      </c>
      <c r="K88" s="11">
        <f t="shared" si="48"/>
        <v>2.0145305241789772E-3</v>
      </c>
      <c r="L88" s="11">
        <f t="shared" si="49"/>
        <v>2.179689503620338E-3</v>
      </c>
      <c r="M88" s="11">
        <f t="shared" si="50"/>
        <v>2.4170974348712692E-3</v>
      </c>
      <c r="N88" s="9" t="s">
        <v>51</v>
      </c>
      <c r="O88" s="11">
        <v>1.3493055555555556E-3</v>
      </c>
      <c r="P88" s="11">
        <f t="shared" si="61"/>
        <v>1.4167708333333335E-3</v>
      </c>
      <c r="Q88" s="11">
        <f t="shared" si="51"/>
        <v>1.5132628538307839E-3</v>
      </c>
      <c r="R88" s="11">
        <f t="shared" si="52"/>
        <v>1.5407827353872349E-3</v>
      </c>
      <c r="S88" s="11">
        <f t="shared" si="53"/>
        <v>1.570420411666399E-3</v>
      </c>
      <c r="T88" s="11">
        <f t="shared" si="54"/>
        <v>1.6195275458670006E-3</v>
      </c>
      <c r="U88" s="11">
        <f t="shared" si="55"/>
        <v>1.6754169055217879E-3</v>
      </c>
      <c r="V88" s="11">
        <f t="shared" si="56"/>
        <v>1.7399184800127023E-3</v>
      </c>
      <c r="W88" s="11">
        <f t="shared" si="57"/>
        <v>1.8156606307919128E-3</v>
      </c>
      <c r="X88" s="11">
        <f t="shared" si="58"/>
        <v>1.9065917235653934E-3</v>
      </c>
      <c r="Y88" s="11">
        <f t="shared" si="59"/>
        <v>2.0629014639719028E-3</v>
      </c>
      <c r="Z88" s="11">
        <f t="shared" si="60"/>
        <v>2.2875890482001345E-3</v>
      </c>
      <c r="AA88" s="10" t="s">
        <v>42</v>
      </c>
    </row>
    <row r="89" spans="1:27">
      <c r="A89" s="8" t="s">
        <v>43</v>
      </c>
      <c r="B89" s="11">
        <v>1.2423611111111112E-3</v>
      </c>
      <c r="C89" s="11">
        <f t="shared" si="84"/>
        <v>1.3044791666666669E-3</v>
      </c>
      <c r="D89" s="11">
        <f t="shared" si="41"/>
        <v>1.393323337881252E-3</v>
      </c>
      <c r="E89" s="11">
        <f t="shared" si="42"/>
        <v>1.4186620245021941E-3</v>
      </c>
      <c r="F89" s="11">
        <f t="shared" si="43"/>
        <v>1.445950651812243E-3</v>
      </c>
      <c r="G89" s="11">
        <f t="shared" si="44"/>
        <v>1.4911656096531466E-3</v>
      </c>
      <c r="H89" s="11">
        <f t="shared" si="45"/>
        <v>1.5426252413682342E-3</v>
      </c>
      <c r="I89" s="11">
        <f t="shared" si="46"/>
        <v>1.6020144934342383E-3</v>
      </c>
      <c r="J89" s="11">
        <f t="shared" si="47"/>
        <v>1.6717534063235883E-3</v>
      </c>
      <c r="K89" s="11">
        <f t="shared" si="48"/>
        <v>1.7554774027063761E-3</v>
      </c>
      <c r="L89" s="11">
        <f t="shared" si="49"/>
        <v>1.8993982084640941E-3</v>
      </c>
      <c r="M89" s="11">
        <f t="shared" si="50"/>
        <v>2.1062773068605462E-3</v>
      </c>
      <c r="N89" s="9" t="s">
        <v>51</v>
      </c>
      <c r="O89" s="11">
        <v>1.1891203703703705E-3</v>
      </c>
      <c r="P89" s="11">
        <f t="shared" si="61"/>
        <v>1.2485763888888891E-3</v>
      </c>
      <c r="Q89" s="11">
        <f t="shared" si="51"/>
        <v>1.333613189248368E-3</v>
      </c>
      <c r="R89" s="11">
        <f t="shared" si="52"/>
        <v>1.357865999602715E-3</v>
      </c>
      <c r="S89" s="11">
        <f t="shared" si="53"/>
        <v>1.3839851869497841E-3</v>
      </c>
      <c r="T89" s="11">
        <f t="shared" si="54"/>
        <v>1.4272624812349942E-3</v>
      </c>
      <c r="U89" s="11">
        <f t="shared" si="55"/>
        <v>1.4765168371359454E-3</v>
      </c>
      <c r="V89" s="11">
        <f t="shared" si="56"/>
        <v>1.5333609936224485E-3</v>
      </c>
      <c r="W89" s="11">
        <f t="shared" si="57"/>
        <v>1.6001112815882755E-3</v>
      </c>
      <c r="X89" s="11">
        <f t="shared" si="58"/>
        <v>1.6802473295514542E-3</v>
      </c>
      <c r="Y89" s="11">
        <f t="shared" si="59"/>
        <v>1.8180004838606392E-3</v>
      </c>
      <c r="Z89" s="11">
        <f t="shared" si="60"/>
        <v>2.0160138858473309E-3</v>
      </c>
      <c r="AA89" s="10" t="s">
        <v>43</v>
      </c>
    </row>
    <row r="90" spans="1:27">
      <c r="A90" s="8" t="s">
        <v>44</v>
      </c>
      <c r="B90" s="11">
        <v>1.2001157407407407E-3</v>
      </c>
      <c r="C90" s="11">
        <f t="shared" si="84"/>
        <v>1.2601215277777778E-3</v>
      </c>
      <c r="D90" s="11">
        <f t="shared" si="41"/>
        <v>1.3459446329877676E-3</v>
      </c>
      <c r="E90" s="11">
        <f t="shared" si="42"/>
        <v>1.3704217003971725E-3</v>
      </c>
      <c r="F90" s="11">
        <f t="shared" si="43"/>
        <v>1.3967824025192047E-3</v>
      </c>
      <c r="G90" s="11">
        <f t="shared" si="44"/>
        <v>1.4404598664517862E-3</v>
      </c>
      <c r="H90" s="11">
        <f t="shared" si="45"/>
        <v>1.4901696597491351E-3</v>
      </c>
      <c r="I90" s="11">
        <f t="shared" si="46"/>
        <v>1.5475394338009699E-3</v>
      </c>
      <c r="J90" s="11">
        <f t="shared" si="47"/>
        <v>1.6149069377836113E-3</v>
      </c>
      <c r="K90" s="11">
        <f t="shared" si="48"/>
        <v>1.6957839750943182E-3</v>
      </c>
      <c r="L90" s="11">
        <f t="shared" si="49"/>
        <v>1.8348108835070044E-3</v>
      </c>
      <c r="M90" s="11">
        <f t="shared" si="50"/>
        <v>2.0346552445348423E-3</v>
      </c>
      <c r="N90" s="9" t="s">
        <v>51</v>
      </c>
      <c r="O90" s="11">
        <v>1.0009259259259259E-3</v>
      </c>
      <c r="P90" s="11">
        <f t="shared" si="61"/>
        <v>1.0509722222222222E-3</v>
      </c>
      <c r="Q90" s="11">
        <f t="shared" si="51"/>
        <v>1.1225507942982174E-3</v>
      </c>
      <c r="R90" s="11">
        <f t="shared" si="52"/>
        <v>1.142965268110208E-3</v>
      </c>
      <c r="S90" s="11">
        <f t="shared" si="53"/>
        <v>1.1649507394142235E-3</v>
      </c>
      <c r="T90" s="11">
        <f t="shared" si="54"/>
        <v>1.2013788142612642E-3</v>
      </c>
      <c r="U90" s="11">
        <f t="shared" si="55"/>
        <v>1.2428379995670286E-3</v>
      </c>
      <c r="V90" s="11">
        <f t="shared" si="56"/>
        <v>1.2906857964616442E-3</v>
      </c>
      <c r="W90" s="11">
        <f t="shared" si="57"/>
        <v>1.3468719450238859E-3</v>
      </c>
      <c r="X90" s="11">
        <f t="shared" si="58"/>
        <v>1.414325375312534E-3</v>
      </c>
      <c r="Y90" s="11">
        <f t="shared" si="59"/>
        <v>1.5302772225449489E-3</v>
      </c>
      <c r="Z90" s="11">
        <f t="shared" si="60"/>
        <v>1.6969523150484442E-3</v>
      </c>
      <c r="AA90" s="10" t="s">
        <v>44</v>
      </c>
    </row>
    <row r="91" spans="1:27">
      <c r="A91" s="8" t="s">
        <v>45</v>
      </c>
      <c r="B91" s="11">
        <v>1.1450231481481483E-3</v>
      </c>
      <c r="C91" s="11">
        <f t="shared" si="84"/>
        <v>1.2022743055555558E-3</v>
      </c>
      <c r="D91" s="11">
        <f t="shared" si="41"/>
        <v>1.2841576096198272E-3</v>
      </c>
      <c r="E91" s="11">
        <f t="shared" si="42"/>
        <v>1.3075110311533641E-3</v>
      </c>
      <c r="F91" s="11">
        <f t="shared" si="43"/>
        <v>1.3326616171397913E-3</v>
      </c>
      <c r="G91" s="11">
        <f t="shared" si="44"/>
        <v>1.3743340205234376E-3</v>
      </c>
      <c r="H91" s="11">
        <f t="shared" si="45"/>
        <v>1.4217618327609411E-3</v>
      </c>
      <c r="I91" s="11">
        <f t="shared" si="46"/>
        <v>1.4764979861696403E-3</v>
      </c>
      <c r="J91" s="11">
        <f t="shared" si="47"/>
        <v>1.5407729130575052E-3</v>
      </c>
      <c r="K91" s="11">
        <f t="shared" si="48"/>
        <v>1.6179372037427038E-3</v>
      </c>
      <c r="L91" s="11">
        <f t="shared" si="49"/>
        <v>1.7505819336999517E-3</v>
      </c>
      <c r="M91" s="11">
        <f t="shared" si="50"/>
        <v>1.9412522262689941E-3</v>
      </c>
      <c r="N91" s="9" t="s">
        <v>51</v>
      </c>
      <c r="O91" s="11">
        <v>9.9502314814814831E-4</v>
      </c>
      <c r="P91" s="11">
        <f t="shared" si="61"/>
        <v>1.0447743055555557E-3</v>
      </c>
      <c r="Q91" s="11">
        <f t="shared" si="51"/>
        <v>1.115930756080224E-3</v>
      </c>
      <c r="R91" s="11">
        <f t="shared" si="52"/>
        <v>1.1362248392626571E-3</v>
      </c>
      <c r="S91" s="11">
        <f t="shared" si="53"/>
        <v>1.1580806552664291E-3</v>
      </c>
      <c r="T91" s="11">
        <f t="shared" si="54"/>
        <v>1.1942939021975128E-3</v>
      </c>
      <c r="U91" s="11">
        <f t="shared" si="55"/>
        <v>1.2355085895325796E-3</v>
      </c>
      <c r="V91" s="11">
        <f t="shared" si="56"/>
        <v>1.2830742127868592E-3</v>
      </c>
      <c r="W91" s="11">
        <f t="shared" si="57"/>
        <v>1.3389290138032318E-3</v>
      </c>
      <c r="X91" s="11">
        <f t="shared" si="58"/>
        <v>1.4059846498105755E-3</v>
      </c>
      <c r="Y91" s="11">
        <f t="shared" si="59"/>
        <v>1.5212526922084792E-3</v>
      </c>
      <c r="Z91" s="11">
        <f t="shared" si="60"/>
        <v>1.686944848805675E-3</v>
      </c>
      <c r="AA91" s="10" t="s">
        <v>45</v>
      </c>
    </row>
    <row r="92" spans="1:27">
      <c r="A92" s="8" t="s">
        <v>46</v>
      </c>
      <c r="B92" s="11">
        <v>1.025925925925926E-3</v>
      </c>
      <c r="C92" s="11">
        <f t="shared" si="84"/>
        <v>1.0772222222222223E-3</v>
      </c>
      <c r="D92" s="11">
        <f t="shared" si="41"/>
        <v>1.1505886032214844E-3</v>
      </c>
      <c r="E92" s="11">
        <f t="shared" si="42"/>
        <v>1.1715129667586592E-3</v>
      </c>
      <c r="F92" s="11">
        <f t="shared" si="43"/>
        <v>1.1940475663931173E-3</v>
      </c>
      <c r="G92" s="11">
        <f t="shared" si="44"/>
        <v>1.2313855006489184E-3</v>
      </c>
      <c r="H92" s="11">
        <f t="shared" si="45"/>
        <v>1.2738802067717556E-3</v>
      </c>
      <c r="I92" s="11">
        <f t="shared" si="46"/>
        <v>1.3229230920254412E-3</v>
      </c>
      <c r="J92" s="11">
        <f t="shared" si="47"/>
        <v>1.3805125948995981E-3</v>
      </c>
      <c r="K92" s="11">
        <f t="shared" si="48"/>
        <v>1.4496508009678886E-3</v>
      </c>
      <c r="L92" s="11">
        <f t="shared" si="49"/>
        <v>1.5684987627935278E-3</v>
      </c>
      <c r="M92" s="11">
        <f t="shared" si="50"/>
        <v>1.7393368779589974E-3</v>
      </c>
      <c r="N92" s="9" t="s">
        <v>51</v>
      </c>
      <c r="O92" s="11">
        <v>8.5162037037037031E-4</v>
      </c>
      <c r="P92" s="11">
        <f t="shared" si="61"/>
        <v>8.9420138888888882E-4</v>
      </c>
      <c r="Q92" s="11">
        <f t="shared" si="51"/>
        <v>9.5510276878426031E-4</v>
      </c>
      <c r="R92" s="11">
        <f t="shared" si="52"/>
        <v>9.724720678486251E-4</v>
      </c>
      <c r="S92" s="11">
        <f t="shared" si="53"/>
        <v>9.911780227347196E-4</v>
      </c>
      <c r="T92" s="11">
        <f t="shared" si="54"/>
        <v>1.022172215001663E-3</v>
      </c>
      <c r="U92" s="11">
        <f t="shared" si="55"/>
        <v>1.0574470398721318E-3</v>
      </c>
      <c r="V92" s="11">
        <f t="shared" si="56"/>
        <v>1.0981575035111906E-3</v>
      </c>
      <c r="W92" s="11">
        <f t="shared" si="57"/>
        <v>1.1459625082661598E-3</v>
      </c>
      <c r="X92" s="11">
        <f t="shared" si="58"/>
        <v>1.2033540832041654E-3</v>
      </c>
      <c r="Y92" s="11">
        <f t="shared" si="59"/>
        <v>1.3020096905048256E-3</v>
      </c>
      <c r="Z92" s="11">
        <f t="shared" si="60"/>
        <v>1.4438222865548625E-3</v>
      </c>
      <c r="AA92" s="10" t="s">
        <v>46</v>
      </c>
    </row>
    <row r="93" spans="1:27">
      <c r="A93" s="8" t="s">
        <v>47</v>
      </c>
      <c r="B93" s="11">
        <v>9.2569444444444437E-4</v>
      </c>
      <c r="C93" s="11">
        <f t="shared" si="84"/>
        <v>9.7197916666666667E-4</v>
      </c>
      <c r="D93" s="11">
        <f t="shared" si="41"/>
        <v>1.0381777581865335E-3</v>
      </c>
      <c r="E93" s="11">
        <f t="shared" si="42"/>
        <v>1.0570578416218136E-3</v>
      </c>
      <c r="F93" s="11">
        <f t="shared" si="43"/>
        <v>1.0773908434129232E-3</v>
      </c>
      <c r="G93" s="11">
        <f t="shared" si="44"/>
        <v>1.1110809154095272E-3</v>
      </c>
      <c r="H93" s="11">
        <f t="shared" si="45"/>
        <v>1.1494239501083597E-3</v>
      </c>
      <c r="I93" s="11">
        <f t="shared" si="46"/>
        <v>1.1936754162928109E-3</v>
      </c>
      <c r="J93" s="11">
        <f t="shared" si="47"/>
        <v>1.2456385078979E-3</v>
      </c>
      <c r="K93" s="11">
        <f t="shared" si="48"/>
        <v>1.3080220110718833E-3</v>
      </c>
      <c r="L93" s="11">
        <f t="shared" si="49"/>
        <v>1.4152586986487629E-3</v>
      </c>
      <c r="M93" s="11">
        <f t="shared" si="50"/>
        <v>1.5694061766602055E-3</v>
      </c>
      <c r="N93" s="9" t="s">
        <v>51</v>
      </c>
      <c r="O93" s="11">
        <v>8.3518518518518501E-4</v>
      </c>
      <c r="P93" s="11">
        <f t="shared" si="61"/>
        <v>8.769444444444443E-4</v>
      </c>
      <c r="Q93" s="11">
        <f t="shared" si="51"/>
        <v>9.3667050551063077E-4</v>
      </c>
      <c r="R93" s="11">
        <f t="shared" si="52"/>
        <v>9.537045992926989E-4</v>
      </c>
      <c r="S93" s="11">
        <f t="shared" si="53"/>
        <v>9.7204955314674326E-4</v>
      </c>
      <c r="T93" s="11">
        <f t="shared" si="54"/>
        <v>1.0024455970986681E-3</v>
      </c>
      <c r="U93" s="11">
        <f t="shared" si="55"/>
        <v>1.0370396629134689E-3</v>
      </c>
      <c r="V93" s="11">
        <f t="shared" si="56"/>
        <v>1.0769644666127687E-3</v>
      </c>
      <c r="W93" s="11">
        <f t="shared" si="57"/>
        <v>1.1238468958478676E-3</v>
      </c>
      <c r="X93" s="11">
        <f t="shared" si="58"/>
        <v>1.1801308867085156E-3</v>
      </c>
      <c r="Y93" s="11">
        <f t="shared" si="59"/>
        <v>1.2768825668228896E-3</v>
      </c>
      <c r="Z93" s="11">
        <f t="shared" si="60"/>
        <v>1.4159583609377395E-3</v>
      </c>
      <c r="AA93" s="10" t="s">
        <v>47</v>
      </c>
    </row>
    <row r="94" spans="1:27">
      <c r="A94" s="8" t="s">
        <v>48</v>
      </c>
      <c r="B94" s="11">
        <v>1.0789351851851852E-3</v>
      </c>
      <c r="C94" s="11">
        <f>B94*1.05</f>
        <v>1.1328819444444444E-3</v>
      </c>
      <c r="D94" s="11">
        <f t="shared" si="41"/>
        <v>1.2100391425124862E-3</v>
      </c>
      <c r="E94" s="11">
        <f t="shared" si="42"/>
        <v>1.232044661115097E-3</v>
      </c>
      <c r="F94" s="11">
        <f t="shared" si="43"/>
        <v>1.2557436161909563E-3</v>
      </c>
      <c r="G94" s="11">
        <f t="shared" si="44"/>
        <v>1.2950107893782961E-3</v>
      </c>
      <c r="H94" s="11">
        <f t="shared" si="45"/>
        <v>1.3397011831595561E-3</v>
      </c>
      <c r="I94" s="11">
        <f t="shared" si="46"/>
        <v>1.3912780983597879E-3</v>
      </c>
      <c r="J94" s="11">
        <f t="shared" si="47"/>
        <v>1.4518432321360619E-3</v>
      </c>
      <c r="K94" s="11">
        <f t="shared" si="48"/>
        <v>1.5245537868482238E-3</v>
      </c>
      <c r="L94" s="11">
        <f t="shared" si="49"/>
        <v>1.6495425842465324E-3</v>
      </c>
      <c r="M94" s="11">
        <f t="shared" si="50"/>
        <v>1.829207849315633E-3</v>
      </c>
      <c r="N94" s="9" t="s">
        <v>51</v>
      </c>
      <c r="O94" s="11">
        <v>9.2465277777777782E-4</v>
      </c>
      <c r="P94" s="11">
        <f t="shared" si="61"/>
        <v>9.7088541666666677E-4</v>
      </c>
      <c r="Q94" s="11">
        <f t="shared" si="51"/>
        <v>1.0370095161480642E-3</v>
      </c>
      <c r="R94" s="11">
        <f t="shared" si="52"/>
        <v>1.0558683541781284E-3</v>
      </c>
      <c r="S94" s="11">
        <f t="shared" si="53"/>
        <v>1.076178475622136E-3</v>
      </c>
      <c r="T94" s="11">
        <f t="shared" si="54"/>
        <v>1.1098306368100418E-3</v>
      </c>
      <c r="U94" s="11">
        <f t="shared" si="55"/>
        <v>1.1481305248081631E-3</v>
      </c>
      <c r="V94" s="11">
        <f t="shared" si="56"/>
        <v>1.1923321956443197E-3</v>
      </c>
      <c r="W94" s="11">
        <f t="shared" si="57"/>
        <v>1.2442368141530786E-3</v>
      </c>
      <c r="X94" s="11">
        <f t="shared" si="58"/>
        <v>1.3065501183362437E-3</v>
      </c>
      <c r="Y94" s="11">
        <f t="shared" si="59"/>
        <v>1.4136661344717387E-3</v>
      </c>
      <c r="Z94" s="11">
        <f t="shared" si="60"/>
        <v>1.5676401532055992E-3</v>
      </c>
      <c r="AA94" s="10" t="s">
        <v>48</v>
      </c>
    </row>
    <row r="95" spans="1:27">
      <c r="A95" s="8" t="s">
        <v>49</v>
      </c>
      <c r="B95" s="11">
        <v>9.9710648148148141E-4</v>
      </c>
      <c r="C95" s="11">
        <f t="shared" ref="C95:C163" si="85">B95*1.05</f>
        <v>1.0469618055555555E-3</v>
      </c>
      <c r="D95" s="11">
        <f t="shared" si="41"/>
        <v>1.1182672401571626E-3</v>
      </c>
      <c r="E95" s="11">
        <f t="shared" si="42"/>
        <v>1.138603814150028E-3</v>
      </c>
      <c r="F95" s="11">
        <f t="shared" si="43"/>
        <v>1.1605053908480035E-3</v>
      </c>
      <c r="G95" s="11">
        <f t="shared" si="44"/>
        <v>1.1967944593964837E-3</v>
      </c>
      <c r="H95" s="11">
        <f t="shared" si="45"/>
        <v>1.2380954401329731E-3</v>
      </c>
      <c r="I95" s="11">
        <f t="shared" si="46"/>
        <v>1.2857606540838419E-3</v>
      </c>
      <c r="J95" s="11">
        <f t="shared" si="47"/>
        <v>1.3417324012928744E-3</v>
      </c>
      <c r="K95" s="11">
        <f t="shared" si="48"/>
        <v>1.4089284352818547E-3</v>
      </c>
      <c r="L95" s="11">
        <f t="shared" si="49"/>
        <v>1.5244378205625272E-3</v>
      </c>
      <c r="M95" s="11">
        <f t="shared" si="50"/>
        <v>1.6904768957148872E-3</v>
      </c>
      <c r="N95" s="9" t="s">
        <v>51</v>
      </c>
      <c r="O95" s="11">
        <v>8.4062500000000012E-4</v>
      </c>
      <c r="P95" s="11">
        <f t="shared" si="61"/>
        <v>8.8265625000000019E-4</v>
      </c>
      <c r="Q95" s="11">
        <f t="shared" si="51"/>
        <v>9.4277132504486062E-4</v>
      </c>
      <c r="R95" s="11">
        <f t="shared" si="52"/>
        <v>9.5991636705416777E-4</v>
      </c>
      <c r="S95" s="11">
        <f t="shared" si="53"/>
        <v>9.7838080716529906E-4</v>
      </c>
      <c r="T95" s="11">
        <f t="shared" si="54"/>
        <v>1.008974829784871E-3</v>
      </c>
      <c r="U95" s="11">
        <f t="shared" si="55"/>
        <v>1.0437942172589422E-3</v>
      </c>
      <c r="V95" s="11">
        <f t="shared" si="56"/>
        <v>1.0839790633326693E-3</v>
      </c>
      <c r="W95" s="11">
        <f t="shared" si="57"/>
        <v>1.1311668520708239E-3</v>
      </c>
      <c r="X95" s="11">
        <f t="shared" si="58"/>
        <v>1.1878174376613014E-3</v>
      </c>
      <c r="Y95" s="11">
        <f t="shared" si="59"/>
        <v>1.2851992908584605E-3</v>
      </c>
      <c r="Z95" s="11">
        <f t="shared" si="60"/>
        <v>1.4251809278673512E-3</v>
      </c>
      <c r="AA95" s="10" t="s">
        <v>49</v>
      </c>
    </row>
    <row r="96" spans="1:27">
      <c r="A96" s="8" t="s">
        <v>50</v>
      </c>
      <c r="B96" s="11">
        <v>9.5266203703703702E-4</v>
      </c>
      <c r="C96" s="11">
        <f>B96*1.05</f>
        <v>1.0002951388888889E-3</v>
      </c>
      <c r="D96" s="11">
        <f t="shared" si="41"/>
        <v>1.0684222465157987E-3</v>
      </c>
      <c r="E96" s="11">
        <f t="shared" si="42"/>
        <v>1.0878523498861151E-3</v>
      </c>
      <c r="F96" s="11">
        <f t="shared" si="43"/>
        <v>1.1087776984410815E-3</v>
      </c>
      <c r="G96" s="11">
        <f t="shared" si="44"/>
        <v>1.1434492391517654E-3</v>
      </c>
      <c r="H96" s="11">
        <f t="shared" si="45"/>
        <v>1.1829092939912365E-3</v>
      </c>
      <c r="I96" s="11">
        <f t="shared" si="46"/>
        <v>1.2284499064148698E-3</v>
      </c>
      <c r="J96" s="11">
        <f t="shared" si="47"/>
        <v>1.2819268015138302E-3</v>
      </c>
      <c r="K96" s="11">
        <f t="shared" si="48"/>
        <v>1.3461276785612241E-3</v>
      </c>
      <c r="L96" s="11">
        <f t="shared" si="49"/>
        <v>1.4564884156761649E-3</v>
      </c>
      <c r="M96" s="11">
        <f t="shared" si="50"/>
        <v>1.6151265616516817E-3</v>
      </c>
      <c r="N96" s="9" t="s">
        <v>51</v>
      </c>
      <c r="O96" s="11">
        <v>8.3645833333333326E-4</v>
      </c>
      <c r="P96" s="11">
        <f t="shared" si="61"/>
        <v>8.7828124999999994E-4</v>
      </c>
      <c r="Q96" s="11">
        <f t="shared" si="51"/>
        <v>9.3809835689098243E-4</v>
      </c>
      <c r="R96" s="11">
        <f t="shared" si="52"/>
        <v>9.5515841727942564E-4</v>
      </c>
      <c r="S96" s="11">
        <f t="shared" si="53"/>
        <v>9.7353133600214996E-4</v>
      </c>
      <c r="T96" s="11">
        <f t="shared" si="54"/>
        <v>1.0039737153869283E-3</v>
      </c>
      <c r="U96" s="11">
        <f t="shared" si="55"/>
        <v>1.0386205160581542E-3</v>
      </c>
      <c r="V96" s="11">
        <f t="shared" si="56"/>
        <v>1.0786061807387028E-3</v>
      </c>
      <c r="W96" s="11">
        <f t="shared" si="57"/>
        <v>1.1255600770915381E-3</v>
      </c>
      <c r="X96" s="11">
        <f t="shared" si="58"/>
        <v>1.1819298667187421E-3</v>
      </c>
      <c r="Y96" s="11">
        <f t="shared" si="59"/>
        <v>1.2788290341503637E-3</v>
      </c>
      <c r="Z96" s="11">
        <f t="shared" si="60"/>
        <v>1.4181168340489251E-3</v>
      </c>
      <c r="AA96" s="10" t="s">
        <v>50</v>
      </c>
    </row>
    <row r="97" spans="1:27">
      <c r="A97" s="8" t="s">
        <v>52</v>
      </c>
      <c r="B97" s="11">
        <v>9.4756944444444446E-4</v>
      </c>
      <c r="C97" s="11">
        <f t="shared" si="85"/>
        <v>9.9494791666666677E-4</v>
      </c>
      <c r="D97" s="11">
        <f t="shared" si="41"/>
        <v>1.0627108409943925E-3</v>
      </c>
      <c r="E97" s="11">
        <f t="shared" si="42"/>
        <v>1.0820370779392084E-3</v>
      </c>
      <c r="F97" s="11">
        <f t="shared" si="43"/>
        <v>1.1028505670194551E-3</v>
      </c>
      <c r="G97" s="11">
        <f t="shared" si="44"/>
        <v>1.1373367659987246E-3</v>
      </c>
      <c r="H97" s="11">
        <f t="shared" si="45"/>
        <v>1.1765858814124959E-3</v>
      </c>
      <c r="I97" s="11">
        <f t="shared" si="46"/>
        <v>1.2218830499111334E-3</v>
      </c>
      <c r="J97" s="11">
        <f t="shared" si="47"/>
        <v>1.2750740765391482E-3</v>
      </c>
      <c r="K97" s="11">
        <f t="shared" si="48"/>
        <v>1.3389317585203186E-3</v>
      </c>
      <c r="L97" s="11">
        <f t="shared" si="49"/>
        <v>1.4487025463662693E-3</v>
      </c>
      <c r="M97" s="11">
        <f t="shared" si="50"/>
        <v>1.6064926692069396E-3</v>
      </c>
      <c r="N97" s="9" t="s">
        <v>51</v>
      </c>
      <c r="O97" s="11">
        <v>7.9444444444444452E-4</v>
      </c>
      <c r="P97" s="11">
        <f t="shared" si="61"/>
        <v>8.3416666666666676E-4</v>
      </c>
      <c r="Q97" s="11">
        <f t="shared" si="51"/>
        <v>8.9097926133938077E-4</v>
      </c>
      <c r="R97" s="11">
        <f t="shared" si="52"/>
        <v>9.0718242371744555E-4</v>
      </c>
      <c r="S97" s="11">
        <f t="shared" si="53"/>
        <v>9.2463250177373161E-4</v>
      </c>
      <c r="T97" s="11">
        <f t="shared" si="54"/>
        <v>9.5354581187434301E-4</v>
      </c>
      <c r="U97" s="11">
        <f t="shared" si="55"/>
        <v>9.8645236228354373E-4</v>
      </c>
      <c r="V97" s="11">
        <f t="shared" si="56"/>
        <v>1.0244296145828777E-3</v>
      </c>
      <c r="W97" s="11">
        <f t="shared" si="57"/>
        <v>1.0690250960504108E-3</v>
      </c>
      <c r="X97" s="11">
        <f t="shared" si="58"/>
        <v>1.1225635263812711E-3</v>
      </c>
      <c r="Y97" s="11">
        <f t="shared" si="59"/>
        <v>1.2145956123437245E-3</v>
      </c>
      <c r="Z97" s="11">
        <f t="shared" si="60"/>
        <v>1.3468872213798014E-3</v>
      </c>
      <c r="AA97" s="10" t="s">
        <v>52</v>
      </c>
    </row>
    <row r="98" spans="1:27">
      <c r="A98" s="8" t="s">
        <v>42</v>
      </c>
      <c r="B98" s="16"/>
      <c r="C98" s="16">
        <f t="shared" si="85"/>
        <v>0</v>
      </c>
      <c r="D98" s="16">
        <f t="shared" si="41"/>
        <v>0</v>
      </c>
      <c r="E98" s="16">
        <f t="shared" si="42"/>
        <v>0</v>
      </c>
      <c r="F98" s="16">
        <f t="shared" si="43"/>
        <v>0</v>
      </c>
      <c r="G98" s="16">
        <f t="shared" si="44"/>
        <v>0</v>
      </c>
      <c r="H98" s="16">
        <f t="shared" si="45"/>
        <v>0</v>
      </c>
      <c r="I98" s="16">
        <f t="shared" si="46"/>
        <v>0</v>
      </c>
      <c r="J98" s="16">
        <f t="shared" si="47"/>
        <v>0</v>
      </c>
      <c r="K98" s="16">
        <f t="shared" si="48"/>
        <v>0</v>
      </c>
      <c r="L98" s="16">
        <f t="shared" si="49"/>
        <v>0</v>
      </c>
      <c r="M98" s="16">
        <f t="shared" si="50"/>
        <v>0</v>
      </c>
      <c r="N98" s="9" t="s">
        <v>53</v>
      </c>
      <c r="O98" s="16">
        <v>2.9464120370370373E-3</v>
      </c>
      <c r="P98" s="16">
        <f t="shared" si="61"/>
        <v>3.0937326388888894E-3</v>
      </c>
      <c r="Q98" s="16">
        <f t="shared" si="51"/>
        <v>3.30443750814636E-3</v>
      </c>
      <c r="R98" s="16">
        <f t="shared" si="52"/>
        <v>3.3645313171000888E-3</v>
      </c>
      <c r="S98" s="16">
        <f t="shared" si="53"/>
        <v>3.4292496500078506E-3</v>
      </c>
      <c r="T98" s="16">
        <f t="shared" si="54"/>
        <v>3.5364824785671842E-3</v>
      </c>
      <c r="U98" s="16">
        <f t="shared" si="55"/>
        <v>3.6585253185682071E-3</v>
      </c>
      <c r="V98" s="16">
        <f t="shared" si="56"/>
        <v>3.7993742276276688E-3</v>
      </c>
      <c r="W98" s="16">
        <f t="shared" si="57"/>
        <v>3.9647686291018804E-3</v>
      </c>
      <c r="X98" s="16">
        <f t="shared" si="58"/>
        <v>4.1633303745757608E-3</v>
      </c>
      <c r="Y98" s="16">
        <f t="shared" si="59"/>
        <v>4.5046562505003211E-3</v>
      </c>
      <c r="Z98" s="16">
        <f t="shared" si="60"/>
        <v>4.9952954537682993E-3</v>
      </c>
      <c r="AA98" s="10" t="s">
        <v>42</v>
      </c>
    </row>
    <row r="99" spans="1:27">
      <c r="A99" s="8" t="s">
        <v>43</v>
      </c>
      <c r="B99" s="16">
        <v>2.6909722222222226E-3</v>
      </c>
      <c r="C99" s="16">
        <f t="shared" si="85"/>
        <v>2.825520833333334E-3</v>
      </c>
      <c r="D99" s="16">
        <f t="shared" si="41"/>
        <v>3.0179585993794587E-3</v>
      </c>
      <c r="E99" s="16">
        <f t="shared" si="42"/>
        <v>3.0728425628541102E-3</v>
      </c>
      <c r="F99" s="16">
        <f t="shared" si="43"/>
        <v>3.1319501262003589E-3</v>
      </c>
      <c r="G99" s="16">
        <f t="shared" si="44"/>
        <v>3.2298863820044402E-3</v>
      </c>
      <c r="H99" s="16">
        <f t="shared" si="45"/>
        <v>3.3413486921754654E-3</v>
      </c>
      <c r="I99" s="16">
        <f t="shared" si="46"/>
        <v>3.4699866752698006E-3</v>
      </c>
      <c r="J99" s="16">
        <f t="shared" si="47"/>
        <v>3.621042174121803E-3</v>
      </c>
      <c r="K99" s="16">
        <f t="shared" si="48"/>
        <v>3.8023895670694289E-3</v>
      </c>
      <c r="L99" s="16">
        <f t="shared" si="49"/>
        <v>4.1141241239789628E-3</v>
      </c>
      <c r="M99" s="16">
        <f t="shared" si="50"/>
        <v>4.5622272577331563E-3</v>
      </c>
      <c r="N99" s="9" t="s">
        <v>53</v>
      </c>
      <c r="O99" s="16">
        <v>2.6472222222222223E-3</v>
      </c>
      <c r="P99" s="16">
        <f t="shared" si="61"/>
        <v>2.7795833333333336E-3</v>
      </c>
      <c r="Q99" s="16">
        <f t="shared" si="51"/>
        <v>2.9688924337637405E-3</v>
      </c>
      <c r="R99" s="16">
        <f t="shared" si="52"/>
        <v>3.0228840902193203E-3</v>
      </c>
      <c r="S99" s="16">
        <f t="shared" si="53"/>
        <v>3.0810306789872946E-3</v>
      </c>
      <c r="T99" s="16">
        <f t="shared" si="54"/>
        <v>3.1773746808260455E-3</v>
      </c>
      <c r="U99" s="16">
        <f t="shared" si="55"/>
        <v>3.2870248295671927E-3</v>
      </c>
      <c r="V99" s="16">
        <f t="shared" si="56"/>
        <v>3.4135714080331557E-3</v>
      </c>
      <c r="W99" s="16">
        <f t="shared" si="57"/>
        <v>3.5621710368393062E-3</v>
      </c>
      <c r="X99" s="16">
        <f t="shared" si="58"/>
        <v>3.7405700721725573E-3</v>
      </c>
      <c r="Y99" s="16">
        <f t="shared" si="59"/>
        <v>4.0472364285439495E-3</v>
      </c>
      <c r="Z99" s="16">
        <f t="shared" si="60"/>
        <v>4.4880542726396877E-3</v>
      </c>
      <c r="AA99" s="10" t="s">
        <v>43</v>
      </c>
    </row>
    <row r="100" spans="1:27">
      <c r="A100" s="8" t="s">
        <v>44</v>
      </c>
      <c r="B100" s="16"/>
      <c r="C100" s="16">
        <f t="shared" si="85"/>
        <v>0</v>
      </c>
      <c r="D100" s="16">
        <f t="shared" si="41"/>
        <v>0</v>
      </c>
      <c r="E100" s="16">
        <f t="shared" si="42"/>
        <v>0</v>
      </c>
      <c r="F100" s="16">
        <f t="shared" si="43"/>
        <v>0</v>
      </c>
      <c r="G100" s="16">
        <f t="shared" si="44"/>
        <v>0</v>
      </c>
      <c r="H100" s="16">
        <f t="shared" si="45"/>
        <v>0</v>
      </c>
      <c r="I100" s="16">
        <f t="shared" si="46"/>
        <v>0</v>
      </c>
      <c r="J100" s="16">
        <f t="shared" si="47"/>
        <v>0</v>
      </c>
      <c r="K100" s="16">
        <f t="shared" si="48"/>
        <v>0</v>
      </c>
      <c r="L100" s="16">
        <f t="shared" si="49"/>
        <v>0</v>
      </c>
      <c r="M100" s="16">
        <f t="shared" si="50"/>
        <v>0</v>
      </c>
      <c r="N100" s="9" t="s">
        <v>53</v>
      </c>
      <c r="O100" s="16">
        <v>2.1797453703703705E-3</v>
      </c>
      <c r="P100" s="16">
        <f t="shared" si="61"/>
        <v>2.2887326388888892E-3</v>
      </c>
      <c r="Q100" s="16">
        <f t="shared" si="51"/>
        <v>2.4446113678328321E-3</v>
      </c>
      <c r="R100" s="16">
        <f t="shared" si="52"/>
        <v>2.4890685585475894E-3</v>
      </c>
      <c r="S100" s="16">
        <f t="shared" si="53"/>
        <v>2.5369469559884451E-3</v>
      </c>
      <c r="T100" s="16">
        <f t="shared" si="54"/>
        <v>2.61627742934579E-3</v>
      </c>
      <c r="U100" s="16">
        <f t="shared" si="55"/>
        <v>2.7065642976232488E-3</v>
      </c>
      <c r="V100" s="16">
        <f t="shared" si="56"/>
        <v>2.8107638303378987E-3</v>
      </c>
      <c r="W100" s="16">
        <f t="shared" si="57"/>
        <v>2.9331220329133728E-3</v>
      </c>
      <c r="X100" s="16">
        <f t="shared" si="58"/>
        <v>3.0800173211448837E-3</v>
      </c>
      <c r="Y100" s="16">
        <f t="shared" si="59"/>
        <v>3.3325290162105723E-3</v>
      </c>
      <c r="Z100" s="16">
        <f t="shared" si="60"/>
        <v>3.6955021911780012E-3</v>
      </c>
      <c r="AA100" s="10" t="s">
        <v>44</v>
      </c>
    </row>
    <row r="101" spans="1:27">
      <c r="A101" s="8" t="s">
        <v>45</v>
      </c>
      <c r="B101" s="16">
        <v>2.6458333333333334E-3</v>
      </c>
      <c r="C101" s="16">
        <f t="shared" si="85"/>
        <v>2.7781250000000002E-3</v>
      </c>
      <c r="D101" s="16">
        <f t="shared" si="41"/>
        <v>2.9673347777124481E-3</v>
      </c>
      <c r="E101" s="16">
        <f t="shared" si="42"/>
        <v>3.0212981069610728E-3</v>
      </c>
      <c r="F101" s="16">
        <f t="shared" si="43"/>
        <v>3.0794141885995782E-3</v>
      </c>
      <c r="G101" s="16">
        <f t="shared" si="44"/>
        <v>3.1757076426933975E-3</v>
      </c>
      <c r="H101" s="16">
        <f t="shared" si="45"/>
        <v>3.2853002625002638E-3</v>
      </c>
      <c r="I101" s="16">
        <f t="shared" si="46"/>
        <v>3.4117804471684998E-3</v>
      </c>
      <c r="J101" s="16">
        <f t="shared" si="47"/>
        <v>3.5603021118462111E-3</v>
      </c>
      <c r="K101" s="16">
        <f t="shared" si="48"/>
        <v>3.738607548525038E-3</v>
      </c>
      <c r="L101" s="16">
        <f t="shared" si="49"/>
        <v>4.0451130096412508E-3</v>
      </c>
      <c r="M101" s="16">
        <f t="shared" si="50"/>
        <v>4.4856995747002129E-3</v>
      </c>
      <c r="N101" s="9" t="s">
        <v>53</v>
      </c>
      <c r="O101" s="16">
        <v>2.0649305555555555E-3</v>
      </c>
      <c r="P101" s="16">
        <f t="shared" si="61"/>
        <v>2.1681770833333336E-3</v>
      </c>
      <c r="Q101" s="16">
        <f t="shared" si="51"/>
        <v>2.3158451342593081E-3</v>
      </c>
      <c r="R101" s="16">
        <f t="shared" si="52"/>
        <v>2.3579606091991469E-3</v>
      </c>
      <c r="S101" s="16">
        <f t="shared" si="53"/>
        <v>2.4033170839372299E-3</v>
      </c>
      <c r="T101" s="16">
        <f t="shared" si="54"/>
        <v>2.4784689437136005E-3</v>
      </c>
      <c r="U101" s="16">
        <f t="shared" si="55"/>
        <v>2.5640000867570953E-3</v>
      </c>
      <c r="V101" s="16">
        <f t="shared" si="56"/>
        <v>2.6627110655263872E-3</v>
      </c>
      <c r="W101" s="16">
        <f t="shared" si="57"/>
        <v>2.7786242334841755E-3</v>
      </c>
      <c r="X101" s="16">
        <f t="shared" si="58"/>
        <v>2.9177820329499213E-3</v>
      </c>
      <c r="Y101" s="16">
        <f t="shared" si="59"/>
        <v>3.1569930535874694E-3</v>
      </c>
      <c r="Z101" s="16">
        <f t="shared" si="60"/>
        <v>3.5008471615147196E-3</v>
      </c>
      <c r="AA101" s="10" t="s">
        <v>45</v>
      </c>
    </row>
    <row r="102" spans="1:27">
      <c r="A102" s="8" t="s">
        <v>46</v>
      </c>
      <c r="B102" s="16">
        <v>2.1642361111111111E-3</v>
      </c>
      <c r="C102" s="16">
        <f t="shared" si="85"/>
        <v>2.272447916666667E-3</v>
      </c>
      <c r="D102" s="16">
        <f t="shared" si="41"/>
        <v>2.4272175419267307E-3</v>
      </c>
      <c r="E102" s="16">
        <f t="shared" si="42"/>
        <v>2.4713584121638281E-3</v>
      </c>
      <c r="F102" s="16">
        <f t="shared" si="43"/>
        <v>2.5188961466589463E-3</v>
      </c>
      <c r="G102" s="16">
        <f t="shared" si="44"/>
        <v>2.5976621701978933E-3</v>
      </c>
      <c r="H102" s="16">
        <f t="shared" si="45"/>
        <v>2.6873066320425385E-3</v>
      </c>
      <c r="I102" s="16">
        <f t="shared" si="46"/>
        <v>2.7907647673492469E-3</v>
      </c>
      <c r="J102" s="16">
        <f t="shared" si="47"/>
        <v>2.912252370490477E-3</v>
      </c>
      <c r="K102" s="16">
        <f t="shared" si="48"/>
        <v>3.0581024737475803E-3</v>
      </c>
      <c r="L102" s="16">
        <f t="shared" si="49"/>
        <v>3.3088175051304352E-3</v>
      </c>
      <c r="M102" s="16">
        <f t="shared" si="50"/>
        <v>3.6692080641871952E-3</v>
      </c>
      <c r="N102" s="9" t="s">
        <v>53</v>
      </c>
      <c r="O102" s="16">
        <v>1.935185185185185E-3</v>
      </c>
      <c r="P102" s="16">
        <f t="shared" si="61"/>
        <v>2.0319444444444443E-3</v>
      </c>
      <c r="Q102" s="16">
        <f t="shared" si="51"/>
        <v>2.1703340981343885E-3</v>
      </c>
      <c r="R102" s="16">
        <f t="shared" si="52"/>
        <v>2.2098033398245463E-3</v>
      </c>
      <c r="S102" s="16">
        <f t="shared" si="53"/>
        <v>2.2523099402180636E-3</v>
      </c>
      <c r="T102" s="16">
        <f t="shared" si="54"/>
        <v>2.3227397981554505E-3</v>
      </c>
      <c r="U102" s="16">
        <f t="shared" si="55"/>
        <v>2.4028967799214519E-3</v>
      </c>
      <c r="V102" s="16">
        <f t="shared" si="56"/>
        <v>2.4954054714198298E-3</v>
      </c>
      <c r="W102" s="16">
        <f t="shared" si="57"/>
        <v>2.6040354903792053E-3</v>
      </c>
      <c r="X102" s="16">
        <f t="shared" si="58"/>
        <v>2.7344496155441217E-3</v>
      </c>
      <c r="Y102" s="16">
        <f t="shared" si="59"/>
        <v>2.9586303377603543E-3</v>
      </c>
      <c r="Z102" s="16">
        <f t="shared" si="60"/>
        <v>3.2808791290020794E-3</v>
      </c>
      <c r="AA102" s="10" t="s">
        <v>46</v>
      </c>
    </row>
    <row r="103" spans="1:27">
      <c r="A103" s="8" t="s">
        <v>47</v>
      </c>
      <c r="B103" s="16">
        <v>2.174189814814815E-3</v>
      </c>
      <c r="C103" s="16">
        <f t="shared" si="85"/>
        <v>2.2828993055555558E-3</v>
      </c>
      <c r="D103" s="16">
        <f t="shared" si="41"/>
        <v>2.4383807436276612E-3</v>
      </c>
      <c r="E103" s="16">
        <f t="shared" si="42"/>
        <v>2.4827246255145997E-3</v>
      </c>
      <c r="F103" s="16">
        <f t="shared" si="43"/>
        <v>2.5304809944375799E-3</v>
      </c>
      <c r="G103" s="16">
        <f t="shared" si="44"/>
        <v>2.6096092768151998E-3</v>
      </c>
      <c r="H103" s="16">
        <f t="shared" si="45"/>
        <v>2.6996660293555318E-3</v>
      </c>
      <c r="I103" s="16">
        <f t="shared" si="46"/>
        <v>2.803599986879277E-3</v>
      </c>
      <c r="J103" s="16">
        <f t="shared" si="47"/>
        <v>2.9256463329409921E-3</v>
      </c>
      <c r="K103" s="16">
        <f t="shared" si="48"/>
        <v>3.0721672265548051E-3</v>
      </c>
      <c r="L103" s="16">
        <f t="shared" si="49"/>
        <v>3.3240353405997766E-3</v>
      </c>
      <c r="M103" s="16">
        <f t="shared" si="50"/>
        <v>3.6860833994201E-3</v>
      </c>
      <c r="N103" s="9" t="s">
        <v>53</v>
      </c>
      <c r="O103" s="16">
        <v>2.0717592592592593E-3</v>
      </c>
      <c r="P103" s="16">
        <f t="shared" si="61"/>
        <v>2.1753472222222222E-3</v>
      </c>
      <c r="Q103" s="16">
        <f t="shared" si="51"/>
        <v>2.3235036098448298E-3</v>
      </c>
      <c r="R103" s="16">
        <f t="shared" si="52"/>
        <v>2.3657583602188625E-3</v>
      </c>
      <c r="S103" s="16">
        <f t="shared" si="53"/>
        <v>2.4112648283435012E-3</v>
      </c>
      <c r="T103" s="16">
        <f t="shared" si="54"/>
        <v>2.4866652145324498E-3</v>
      </c>
      <c r="U103" s="16">
        <f t="shared" si="55"/>
        <v>2.5724792081694976E-3</v>
      </c>
      <c r="V103" s="16">
        <f t="shared" si="56"/>
        <v>2.6715166231109423E-3</v>
      </c>
      <c r="W103" s="16">
        <f t="shared" si="57"/>
        <v>2.7878131147002264E-3</v>
      </c>
      <c r="X103" s="16">
        <f t="shared" si="58"/>
        <v>2.927431107550226E-3</v>
      </c>
      <c r="Y103" s="16">
        <f t="shared" si="59"/>
        <v>3.1674331965257387E-3</v>
      </c>
      <c r="Z103" s="16">
        <f t="shared" si="60"/>
        <v>3.5124244263838055E-3</v>
      </c>
      <c r="AA103" s="10" t="s">
        <v>47</v>
      </c>
    </row>
    <row r="104" spans="1:27">
      <c r="A104" s="8" t="s">
        <v>48</v>
      </c>
      <c r="B104" s="16">
        <v>2.1607638888888887E-3</v>
      </c>
      <c r="C104" s="16">
        <f t="shared" si="85"/>
        <v>2.2688020833333332E-3</v>
      </c>
      <c r="D104" s="16">
        <f t="shared" si="41"/>
        <v>2.4233234017984988E-3</v>
      </c>
      <c r="E104" s="16">
        <f t="shared" si="42"/>
        <v>2.4673934540182089E-3</v>
      </c>
      <c r="F104" s="16">
        <f t="shared" si="43"/>
        <v>2.5148549206896551E-3</v>
      </c>
      <c r="G104" s="16">
        <f t="shared" si="44"/>
        <v>2.5934945748662739E-3</v>
      </c>
      <c r="H104" s="16">
        <f t="shared" si="45"/>
        <v>2.6829952143752147E-3</v>
      </c>
      <c r="I104" s="16">
        <f t="shared" si="46"/>
        <v>2.7862873651876082E-3</v>
      </c>
      <c r="J104" s="16">
        <f t="shared" si="47"/>
        <v>2.9075800580077383E-3</v>
      </c>
      <c r="K104" s="16">
        <f t="shared" si="48"/>
        <v>3.0531961646287804E-3</v>
      </c>
      <c r="L104" s="16">
        <f t="shared" si="49"/>
        <v>3.3035089578736872E-3</v>
      </c>
      <c r="M104" s="16">
        <f t="shared" si="50"/>
        <v>3.6633213193385064E-3</v>
      </c>
      <c r="N104" s="9" t="s">
        <v>53</v>
      </c>
      <c r="O104" s="16">
        <v>1.9976851851851852E-3</v>
      </c>
      <c r="P104" s="16">
        <f t="shared" si="61"/>
        <v>2.0975694444444444E-3</v>
      </c>
      <c r="Q104" s="16">
        <f t="shared" si="51"/>
        <v>2.2404286204425567E-3</v>
      </c>
      <c r="R104" s="16">
        <f t="shared" si="52"/>
        <v>2.2811725864456747E-3</v>
      </c>
      <c r="S104" s="16">
        <f t="shared" si="53"/>
        <v>2.3250520076652978E-3</v>
      </c>
      <c r="T104" s="16">
        <f t="shared" si="54"/>
        <v>2.3977565141245862E-3</v>
      </c>
      <c r="U104" s="16">
        <f t="shared" si="55"/>
        <v>2.4805022979332695E-3</v>
      </c>
      <c r="V104" s="16">
        <f t="shared" si="56"/>
        <v>2.5759987103293222E-3</v>
      </c>
      <c r="W104" s="16">
        <f t="shared" si="57"/>
        <v>2.6881371150684862E-3</v>
      </c>
      <c r="X104" s="16">
        <f t="shared" si="58"/>
        <v>2.8227631796825087E-3</v>
      </c>
      <c r="Y104" s="16">
        <f t="shared" si="59"/>
        <v>3.0541841883818012E-3</v>
      </c>
      <c r="Z104" s="16">
        <f t="shared" si="60"/>
        <v>3.3868405362784625E-3</v>
      </c>
      <c r="AA104" s="10" t="s">
        <v>48</v>
      </c>
    </row>
    <row r="105" spans="1:27">
      <c r="A105" s="8" t="s">
        <v>49</v>
      </c>
      <c r="B105" s="16">
        <v>1.9240740740740739E-3</v>
      </c>
      <c r="C105" s="16">
        <f t="shared" si="85"/>
        <v>2.0202777777777775E-3</v>
      </c>
      <c r="D105" s="16">
        <f t="shared" si="41"/>
        <v>2.1578728497240476E-3</v>
      </c>
      <c r="E105" s="16">
        <f t="shared" si="42"/>
        <v>2.1971154737585679E-3</v>
      </c>
      <c r="F105" s="16">
        <f t="shared" si="43"/>
        <v>2.2393780171163329E-3</v>
      </c>
      <c r="G105" s="16">
        <f t="shared" si="44"/>
        <v>2.3094034930942709E-3</v>
      </c>
      <c r="H105" s="16">
        <f t="shared" si="45"/>
        <v>2.3891002433860178E-3</v>
      </c>
      <c r="I105" s="16">
        <f t="shared" si="46"/>
        <v>2.481077784502587E-3</v>
      </c>
      <c r="J105" s="16">
        <f t="shared" si="47"/>
        <v>2.5890840904344444E-3</v>
      </c>
      <c r="K105" s="16">
        <f t="shared" si="48"/>
        <v>2.718749426363964E-3</v>
      </c>
      <c r="L105" s="16">
        <f t="shared" si="49"/>
        <v>2.9416429865387634E-3</v>
      </c>
      <c r="M105" s="16">
        <f t="shared" si="50"/>
        <v>3.2620415454862779E-3</v>
      </c>
      <c r="N105" s="9" t="s">
        <v>53</v>
      </c>
      <c r="O105" s="16"/>
      <c r="P105" s="16">
        <f t="shared" si="61"/>
        <v>0</v>
      </c>
      <c r="Q105" s="16">
        <f t="shared" si="51"/>
        <v>0</v>
      </c>
      <c r="R105" s="16">
        <f t="shared" si="52"/>
        <v>0</v>
      </c>
      <c r="S105" s="16">
        <f t="shared" si="53"/>
        <v>0</v>
      </c>
      <c r="T105" s="16">
        <f t="shared" si="54"/>
        <v>0</v>
      </c>
      <c r="U105" s="16">
        <f t="shared" si="55"/>
        <v>0</v>
      </c>
      <c r="V105" s="16">
        <f t="shared" si="56"/>
        <v>0</v>
      </c>
      <c r="W105" s="16">
        <f t="shared" si="57"/>
        <v>0</v>
      </c>
      <c r="X105" s="16">
        <f t="shared" si="58"/>
        <v>0</v>
      </c>
      <c r="Y105" s="16">
        <f t="shared" si="59"/>
        <v>0</v>
      </c>
      <c r="Z105" s="16">
        <f t="shared" si="60"/>
        <v>0</v>
      </c>
      <c r="AA105" s="10" t="s">
        <v>49</v>
      </c>
    </row>
    <row r="106" spans="1:27">
      <c r="A106" s="8" t="s">
        <v>50</v>
      </c>
      <c r="B106" s="16">
        <v>2.2368055555555557E-3</v>
      </c>
      <c r="C106" s="16">
        <f t="shared" si="85"/>
        <v>2.3486458333333337E-3</v>
      </c>
      <c r="D106" s="16">
        <f t="shared" si="41"/>
        <v>2.5086050706067706E-3</v>
      </c>
      <c r="E106" s="16">
        <f t="shared" si="42"/>
        <v>2.5542260374072485E-3</v>
      </c>
      <c r="F106" s="16">
        <f t="shared" si="43"/>
        <v>2.6033577694171235E-3</v>
      </c>
      <c r="G106" s="16">
        <f t="shared" si="44"/>
        <v>2.6847649126287231E-3</v>
      </c>
      <c r="H106" s="16">
        <f t="shared" si="45"/>
        <v>2.7774152612895929E-3</v>
      </c>
      <c r="I106" s="16">
        <f t="shared" si="46"/>
        <v>2.8843424725274909E-3</v>
      </c>
      <c r="J106" s="16">
        <f t="shared" si="47"/>
        <v>3.0099037013796973E-3</v>
      </c>
      <c r="K106" s="16">
        <f t="shared" si="48"/>
        <v>3.160644334330485E-3</v>
      </c>
      <c r="L106" s="16">
        <f t="shared" si="49"/>
        <v>3.4197661427964486E-3</v>
      </c>
      <c r="M106" s="16">
        <f t="shared" si="50"/>
        <v>3.7922410315247728E-3</v>
      </c>
      <c r="N106" s="9" t="s">
        <v>53</v>
      </c>
      <c r="O106" s="16">
        <v>1.7394675925925928E-3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0" t="s">
        <v>50</v>
      </c>
    </row>
    <row r="107" spans="1:27">
      <c r="A107" s="8" t="s">
        <v>52</v>
      </c>
      <c r="B107" s="16">
        <v>2.1712962962962962E-3</v>
      </c>
      <c r="C107" s="16">
        <f t="shared" si="85"/>
        <v>2.279861111111111E-3</v>
      </c>
      <c r="D107" s="16">
        <f t="shared" si="41"/>
        <v>2.4351356268541347E-3</v>
      </c>
      <c r="E107" s="16">
        <f t="shared" si="42"/>
        <v>2.4794204937265843E-3</v>
      </c>
      <c r="F107" s="16">
        <f t="shared" si="43"/>
        <v>2.5271133061298373E-3</v>
      </c>
      <c r="G107" s="16">
        <f t="shared" si="44"/>
        <v>2.6061362807055172E-3</v>
      </c>
      <c r="H107" s="16">
        <f t="shared" si="45"/>
        <v>2.6960731812994284E-3</v>
      </c>
      <c r="I107" s="16">
        <f t="shared" si="46"/>
        <v>2.7998688184112447E-3</v>
      </c>
      <c r="J107" s="16">
        <f t="shared" si="47"/>
        <v>2.9217527392053767E-3</v>
      </c>
      <c r="K107" s="16">
        <f t="shared" si="48"/>
        <v>3.0680786356224714E-3</v>
      </c>
      <c r="L107" s="16">
        <f t="shared" si="49"/>
        <v>3.3196115512191533E-3</v>
      </c>
      <c r="M107" s="16">
        <f t="shared" si="50"/>
        <v>3.6811777787128597E-3</v>
      </c>
      <c r="N107" s="9" t="s">
        <v>53</v>
      </c>
      <c r="O107" s="16">
        <v>1.8060185185185184E-3</v>
      </c>
      <c r="P107" s="16">
        <f t="shared" si="61"/>
        <v>1.8963194444444444E-3</v>
      </c>
      <c r="Q107" s="16">
        <f t="shared" si="51"/>
        <v>2.0254720853641744E-3</v>
      </c>
      <c r="R107" s="16">
        <f t="shared" si="52"/>
        <v>2.0623068968075495E-3</v>
      </c>
      <c r="S107" s="16">
        <f t="shared" si="53"/>
        <v>2.1019763341604465E-3</v>
      </c>
      <c r="T107" s="16">
        <f t="shared" si="54"/>
        <v>2.1677052518192376E-3</v>
      </c>
      <c r="U107" s="16">
        <f t="shared" si="55"/>
        <v>2.2425120426970298E-3</v>
      </c>
      <c r="V107" s="16">
        <f t="shared" si="56"/>
        <v>2.3288461110068793E-3</v>
      </c>
      <c r="W107" s="16">
        <f t="shared" si="57"/>
        <v>2.4302254660213594E-3</v>
      </c>
      <c r="X107" s="16">
        <f t="shared" si="58"/>
        <v>2.5519349163247895E-3</v>
      </c>
      <c r="Y107" s="16">
        <f t="shared" si="59"/>
        <v>2.7611523798093643E-3</v>
      </c>
      <c r="Z107" s="16">
        <f t="shared" si="60"/>
        <v>3.0618922206308886E-3</v>
      </c>
      <c r="AA107" s="10" t="s">
        <v>52</v>
      </c>
    </row>
    <row r="108" spans="1:27">
      <c r="A108" s="8" t="s">
        <v>18</v>
      </c>
      <c r="B108" s="16">
        <v>1.8701388888888891E-3</v>
      </c>
      <c r="C108" s="16">
        <f t="shared" si="85"/>
        <v>1.9636458333333337E-3</v>
      </c>
      <c r="D108" s="16">
        <f t="shared" si="41"/>
        <v>2.0973838730655179E-3</v>
      </c>
      <c r="E108" s="16">
        <f t="shared" si="42"/>
        <v>2.1355264572299661E-3</v>
      </c>
      <c r="F108" s="16">
        <f t="shared" si="43"/>
        <v>2.1766043070600171E-3</v>
      </c>
      <c r="G108" s="16">
        <f t="shared" si="44"/>
        <v>2.2446668456097955E-3</v>
      </c>
      <c r="H108" s="16">
        <f t="shared" si="45"/>
        <v>2.3221295556202655E-3</v>
      </c>
      <c r="I108" s="16">
        <f t="shared" si="46"/>
        <v>2.4115288042584706E-3</v>
      </c>
      <c r="J108" s="16">
        <f t="shared" si="47"/>
        <v>2.5165075032025845E-3</v>
      </c>
      <c r="K108" s="16">
        <f t="shared" si="48"/>
        <v>2.6425380913852829E-3</v>
      </c>
      <c r="L108" s="16">
        <f t="shared" si="49"/>
        <v>2.8591835524839604E-3</v>
      </c>
      <c r="M108" s="16">
        <f t="shared" si="50"/>
        <v>3.170600775503326E-3</v>
      </c>
      <c r="N108" s="9" t="s">
        <v>54</v>
      </c>
      <c r="O108" s="11">
        <v>8.8576388888888895E-4</v>
      </c>
      <c r="P108" s="11">
        <f t="shared" si="61"/>
        <v>9.300520833333334E-4</v>
      </c>
      <c r="Q108" s="11">
        <f t="shared" si="51"/>
        <v>9.9339514671187073E-4</v>
      </c>
      <c r="R108" s="11">
        <f t="shared" si="52"/>
        <v>1.0114608229472044E-3</v>
      </c>
      <c r="S108" s="11">
        <f t="shared" si="53"/>
        <v>1.0309167447660791E-3</v>
      </c>
      <c r="T108" s="11">
        <f t="shared" si="54"/>
        <v>1.063153569095913E-3</v>
      </c>
      <c r="U108" s="11">
        <f t="shared" si="55"/>
        <v>1.0998426469341434E-3</v>
      </c>
      <c r="V108" s="11">
        <f t="shared" si="56"/>
        <v>1.1421852914339692E-3</v>
      </c>
      <c r="W108" s="11">
        <f t="shared" si="57"/>
        <v>1.1919069143464154E-3</v>
      </c>
      <c r="X108" s="11">
        <f t="shared" si="58"/>
        <v>1.2515994562056919E-3</v>
      </c>
      <c r="Y108" s="11">
        <f t="shared" si="59"/>
        <v>1.3542104051961718E-3</v>
      </c>
      <c r="Z108" s="11">
        <f t="shared" si="60"/>
        <v>1.5017086109002941E-3</v>
      </c>
      <c r="AA108" s="10" t="s">
        <v>18</v>
      </c>
    </row>
    <row r="109" spans="1:27">
      <c r="A109" s="8" t="s">
        <v>20</v>
      </c>
      <c r="B109" s="11">
        <v>8.0636574074074074E-4</v>
      </c>
      <c r="C109" s="11">
        <f t="shared" si="85"/>
        <v>8.466840277777778E-4</v>
      </c>
      <c r="D109" s="11">
        <f t="shared" si="41"/>
        <v>9.0434914244630902E-4</v>
      </c>
      <c r="E109" s="11">
        <f t="shared" si="42"/>
        <v>9.2079544668406807E-4</v>
      </c>
      <c r="F109" s="11">
        <f t="shared" si="43"/>
        <v>9.3850737760162986E-4</v>
      </c>
      <c r="G109" s="11">
        <f t="shared" si="44"/>
        <v>9.678545558462336E-4</v>
      </c>
      <c r="H109" s="11">
        <f t="shared" si="45"/>
        <v>1.0012548962746864E-3</v>
      </c>
      <c r="I109" s="11">
        <f t="shared" si="46"/>
        <v>1.0398020286711696E-3</v>
      </c>
      <c r="J109" s="11">
        <f t="shared" si="47"/>
        <v>1.0850667022411441E-3</v>
      </c>
      <c r="K109" s="11">
        <f t="shared" si="48"/>
        <v>1.1394085210224818E-3</v>
      </c>
      <c r="L109" s="11">
        <f t="shared" si="49"/>
        <v>1.2328216245918893E-3</v>
      </c>
      <c r="M109" s="11">
        <f t="shared" si="50"/>
        <v>1.3670983786936298E-3</v>
      </c>
      <c r="N109" s="9" t="s">
        <v>54</v>
      </c>
      <c r="O109" s="11">
        <v>9.0995370370370373E-4</v>
      </c>
      <c r="P109" s="11">
        <f t="shared" si="61"/>
        <v>9.5545138888888893E-4</v>
      </c>
      <c r="Q109" s="11">
        <f t="shared" si="51"/>
        <v>1.0205243229385506E-3</v>
      </c>
      <c r="R109" s="11">
        <f t="shared" si="52"/>
        <v>1.0390833646950111E-3</v>
      </c>
      <c r="S109" s="11">
        <f t="shared" si="53"/>
        <v>1.059070619018805E-3</v>
      </c>
      <c r="T109" s="11">
        <f t="shared" si="54"/>
        <v>1.0921878165728561E-3</v>
      </c>
      <c r="U109" s="11">
        <f t="shared" si="55"/>
        <v>1.1298788566831614E-3</v>
      </c>
      <c r="V109" s="11">
        <f t="shared" si="56"/>
        <v>1.173377859826717E-3</v>
      </c>
      <c r="W109" s="11">
        <f t="shared" si="57"/>
        <v>1.2244573579761552E-3</v>
      </c>
      <c r="X109" s="11">
        <f t="shared" si="58"/>
        <v>1.2857800763999934E-3</v>
      </c>
      <c r="Y109" s="11">
        <f t="shared" si="59"/>
        <v>1.3911932844181763E-3</v>
      </c>
      <c r="Z109" s="11">
        <f t="shared" si="60"/>
        <v>1.5427196000128201E-3</v>
      </c>
      <c r="AA109" s="10" t="s">
        <v>20</v>
      </c>
    </row>
    <row r="110" spans="1:27">
      <c r="A110" s="8" t="s">
        <v>21</v>
      </c>
      <c r="B110" s="11">
        <v>8.1932870370370363E-4</v>
      </c>
      <c r="C110" s="11">
        <f t="shared" si="85"/>
        <v>8.6029513888888885E-4</v>
      </c>
      <c r="D110" s="11">
        <f t="shared" si="41"/>
        <v>9.1888726559170679E-4</v>
      </c>
      <c r="E110" s="11">
        <f t="shared" si="42"/>
        <v>9.355979570943759E-4</v>
      </c>
      <c r="F110" s="11">
        <f t="shared" si="43"/>
        <v>9.5359462122031541E-4</v>
      </c>
      <c r="G110" s="11">
        <f t="shared" si="44"/>
        <v>9.8341357841760985E-4</v>
      </c>
      <c r="H110" s="11">
        <f t="shared" si="45"/>
        <v>1.0173508555660262E-3</v>
      </c>
      <c r="I110" s="11">
        <f t="shared" si="46"/>
        <v>1.0565176634079532E-3</v>
      </c>
      <c r="J110" s="11">
        <f t="shared" si="47"/>
        <v>1.1025100021766984E-3</v>
      </c>
      <c r="K110" s="11">
        <f t="shared" si="48"/>
        <v>1.1577254083993324E-3</v>
      </c>
      <c r="L110" s="11">
        <f t="shared" si="49"/>
        <v>1.2526402010170784E-3</v>
      </c>
      <c r="M110" s="11">
        <f t="shared" si="50"/>
        <v>1.3890755594620646E-3</v>
      </c>
      <c r="N110" s="9" t="s">
        <v>54</v>
      </c>
      <c r="O110" s="11">
        <v>6.3460648148148144E-4</v>
      </c>
      <c r="P110" s="11">
        <f t="shared" si="61"/>
        <v>6.6633680555555554E-4</v>
      </c>
      <c r="Q110" s="11">
        <f t="shared" si="51"/>
        <v>7.1171901076978782E-4</v>
      </c>
      <c r="R110" s="11">
        <f t="shared" si="52"/>
        <v>7.2466218374748733E-4</v>
      </c>
      <c r="S110" s="11">
        <f t="shared" si="53"/>
        <v>7.3860139965404572E-4</v>
      </c>
      <c r="T110" s="11">
        <f t="shared" si="54"/>
        <v>7.6169750677549861E-4</v>
      </c>
      <c r="U110" s="11">
        <f t="shared" si="55"/>
        <v>7.8798343566443315E-4</v>
      </c>
      <c r="V110" s="11">
        <f t="shared" si="56"/>
        <v>8.1831986840878756E-4</v>
      </c>
      <c r="W110" s="11">
        <f t="shared" si="57"/>
        <v>8.5394297809504691E-4</v>
      </c>
      <c r="X110" s="11">
        <f t="shared" si="58"/>
        <v>8.9670976327921174E-4</v>
      </c>
      <c r="Y110" s="11">
        <f t="shared" si="59"/>
        <v>9.702254869581354E-4</v>
      </c>
      <c r="Z110" s="11">
        <f t="shared" si="60"/>
        <v>1.0759007335118663E-3</v>
      </c>
      <c r="AA110" s="10" t="s">
        <v>21</v>
      </c>
    </row>
    <row r="111" spans="1:27">
      <c r="A111" s="8" t="s">
        <v>22</v>
      </c>
      <c r="B111" s="11">
        <v>7.3182870370370372E-4</v>
      </c>
      <c r="C111" s="11">
        <f t="shared" si="85"/>
        <v>7.6842013888888891E-4</v>
      </c>
      <c r="D111" s="11">
        <f t="shared" si="41"/>
        <v>8.2075493436027159E-4</v>
      </c>
      <c r="E111" s="11">
        <f t="shared" si="42"/>
        <v>8.3568101182479723E-4</v>
      </c>
      <c r="F111" s="11">
        <f t="shared" si="43"/>
        <v>8.5175572679418771E-4</v>
      </c>
      <c r="G111" s="11">
        <f t="shared" si="44"/>
        <v>8.7839017606082027E-4</v>
      </c>
      <c r="H111" s="11">
        <f t="shared" si="45"/>
        <v>9.0870313034948236E-4</v>
      </c>
      <c r="I111" s="11">
        <f t="shared" si="46"/>
        <v>9.4368712893466429E-4</v>
      </c>
      <c r="J111" s="11">
        <f t="shared" si="47"/>
        <v>9.8476772761170559E-4</v>
      </c>
      <c r="K111" s="11">
        <f t="shared" si="48"/>
        <v>1.0340864186055912E-3</v>
      </c>
      <c r="L111" s="11">
        <f t="shared" si="49"/>
        <v>1.1188648101470528E-3</v>
      </c>
      <c r="M111" s="11">
        <f t="shared" si="50"/>
        <v>1.2407295892751286E-3</v>
      </c>
      <c r="N111" s="9" t="s">
        <v>54</v>
      </c>
      <c r="O111" s="11">
        <v>6.0115740740740735E-4</v>
      </c>
      <c r="P111" s="11">
        <f t="shared" si="61"/>
        <v>6.3121527777777774E-4</v>
      </c>
      <c r="Q111" s="11">
        <f t="shared" si="51"/>
        <v>6.7420546086782393E-4</v>
      </c>
      <c r="R111" s="11">
        <f t="shared" si="52"/>
        <v>6.8646642027803194E-4</v>
      </c>
      <c r="S111" s="11">
        <f t="shared" si="53"/>
        <v>6.9967092281654443E-4</v>
      </c>
      <c r="T111" s="11">
        <f t="shared" si="54"/>
        <v>7.2154967174757243E-4</v>
      </c>
      <c r="U111" s="11">
        <f t="shared" si="55"/>
        <v>7.4645011213588647E-4</v>
      </c>
      <c r="V111" s="11">
        <f t="shared" si="56"/>
        <v>7.7518756091833716E-4</v>
      </c>
      <c r="W111" s="11">
        <f t="shared" si="57"/>
        <v>8.0893303451133928E-4</v>
      </c>
      <c r="X111" s="11">
        <f t="shared" si="58"/>
        <v>8.4944565210144554E-4</v>
      </c>
      <c r="Y111" s="11">
        <f t="shared" si="59"/>
        <v>9.1908648171813874E-4</v>
      </c>
      <c r="Z111" s="11">
        <f t="shared" si="60"/>
        <v>1.0191917581361724E-3</v>
      </c>
      <c r="AA111" s="10" t="s">
        <v>22</v>
      </c>
    </row>
    <row r="112" spans="1:27">
      <c r="A112" s="8" t="s">
        <v>23</v>
      </c>
      <c r="B112" s="11">
        <v>5.5266203703703695E-4</v>
      </c>
      <c r="C112" s="11">
        <f t="shared" si="85"/>
        <v>5.8029513888888877E-4</v>
      </c>
      <c r="D112" s="11">
        <f t="shared" si="41"/>
        <v>6.19817303743523E-4</v>
      </c>
      <c r="E112" s="11">
        <f t="shared" si="42"/>
        <v>6.3108917151089765E-4</v>
      </c>
      <c r="F112" s="11">
        <f t="shared" si="43"/>
        <v>6.4322846677878308E-4</v>
      </c>
      <c r="G112" s="11">
        <f t="shared" si="44"/>
        <v>6.6334225694929879E-4</v>
      </c>
      <c r="H112" s="11">
        <f t="shared" si="45"/>
        <v>6.8623397871560613E-4</v>
      </c>
      <c r="I112" s="11">
        <f t="shared" si="46"/>
        <v>7.1265317739411995E-4</v>
      </c>
      <c r="J112" s="11">
        <f t="shared" si="47"/>
        <v>7.4367640350243445E-4</v>
      </c>
      <c r="K112" s="11">
        <f t="shared" si="48"/>
        <v>7.8092086807554899E-4</v>
      </c>
      <c r="L112" s="11">
        <f t="shared" si="49"/>
        <v>8.4494377169890488E-4</v>
      </c>
      <c r="M112" s="11">
        <f t="shared" si="50"/>
        <v>9.3697355508283063E-4</v>
      </c>
      <c r="N112" s="9" t="s">
        <v>54</v>
      </c>
      <c r="O112" s="11">
        <v>4.4560185185185192E-4</v>
      </c>
      <c r="P112" s="11">
        <f t="shared" si="61"/>
        <v>4.6788194444444454E-4</v>
      </c>
      <c r="Q112" s="11">
        <f t="shared" si="51"/>
        <v>4.9974798312305013E-4</v>
      </c>
      <c r="R112" s="11">
        <f t="shared" si="52"/>
        <v>5.0883629535433651E-4</v>
      </c>
      <c r="S112" s="11">
        <f t="shared" si="53"/>
        <v>5.1862399939231745E-4</v>
      </c>
      <c r="T112" s="11">
        <f t="shared" si="54"/>
        <v>5.3484140089105775E-4</v>
      </c>
      <c r="U112" s="11">
        <f t="shared" si="55"/>
        <v>5.5329860063980821E-4</v>
      </c>
      <c r="V112" s="11">
        <f t="shared" si="56"/>
        <v>5.7459994407693476E-4</v>
      </c>
      <c r="W112" s="11">
        <f t="shared" si="57"/>
        <v>5.9961343528468572E-4</v>
      </c>
      <c r="X112" s="11">
        <f t="shared" si="58"/>
        <v>6.2964300357923873E-4</v>
      </c>
      <c r="Y112" s="11">
        <f t="shared" si="59"/>
        <v>6.812635646158713E-4</v>
      </c>
      <c r="Z112" s="11">
        <f t="shared" si="60"/>
        <v>7.554655889149527E-4</v>
      </c>
      <c r="AA112" s="10" t="s">
        <v>23</v>
      </c>
    </row>
    <row r="113" spans="1:27">
      <c r="A113" s="8" t="s">
        <v>24</v>
      </c>
      <c r="B113" s="16">
        <v>5.1655092592592594E-4</v>
      </c>
      <c r="C113" s="16">
        <f t="shared" si="85"/>
        <v>5.4237847222222231E-4</v>
      </c>
      <c r="D113" s="16">
        <f t="shared" si="41"/>
        <v>5.7931824640991493E-4</v>
      </c>
      <c r="E113" s="16">
        <f t="shared" si="42"/>
        <v>5.8985360679646842E-4</v>
      </c>
      <c r="F113" s="16">
        <f t="shared" si="43"/>
        <v>6.0119971669815911E-4</v>
      </c>
      <c r="G113" s="16">
        <f t="shared" si="44"/>
        <v>6.1999926550046524E-4</v>
      </c>
      <c r="H113" s="16">
        <f t="shared" si="45"/>
        <v>6.4139523497544514E-4</v>
      </c>
      <c r="I113" s="16">
        <f t="shared" si="46"/>
        <v>6.6608819491308037E-4</v>
      </c>
      <c r="J113" s="16">
        <f t="shared" si="47"/>
        <v>6.9508435368196154E-4</v>
      </c>
      <c r="K113" s="16">
        <f t="shared" si="48"/>
        <v>7.2989525324003695E-4</v>
      </c>
      <c r="L113" s="16">
        <f t="shared" si="49"/>
        <v>7.8973488022873587E-4</v>
      </c>
      <c r="M113" s="16">
        <f t="shared" si="50"/>
        <v>8.7575140865647631E-4</v>
      </c>
      <c r="N113" s="9" t="s">
        <v>54</v>
      </c>
      <c r="O113" s="16">
        <v>5.8865740740740742E-4</v>
      </c>
      <c r="P113" s="16">
        <f t="shared" si="61"/>
        <v>6.1809027777777784E-4</v>
      </c>
      <c r="Q113" s="16">
        <f t="shared" si="51"/>
        <v>6.6018655640619033E-4</v>
      </c>
      <c r="R113" s="16">
        <f t="shared" si="52"/>
        <v>6.7219257095380654E-4</v>
      </c>
      <c r="S113" s="16">
        <f t="shared" si="53"/>
        <v>6.8512250932709767E-4</v>
      </c>
      <c r="T113" s="16">
        <f t="shared" si="54"/>
        <v>7.0654632855374547E-4</v>
      </c>
      <c r="U113" s="16">
        <f t="shared" si="55"/>
        <v>7.3092900853352323E-4</v>
      </c>
      <c r="V113" s="16">
        <f t="shared" si="56"/>
        <v>7.5906891313643886E-4</v>
      </c>
      <c r="W113" s="16">
        <f t="shared" si="57"/>
        <v>7.9211270957348329E-4</v>
      </c>
      <c r="X113" s="16">
        <f t="shared" si="58"/>
        <v>8.3178293927376823E-4</v>
      </c>
      <c r="Y113" s="16">
        <f t="shared" si="59"/>
        <v>8.9997571159384962E-4</v>
      </c>
      <c r="Z113" s="16">
        <f t="shared" si="60"/>
        <v>9.9799947668089599E-4</v>
      </c>
      <c r="AA113" s="10" t="s">
        <v>24</v>
      </c>
    </row>
    <row r="114" spans="1:27">
      <c r="A114" s="8" t="s">
        <v>25</v>
      </c>
      <c r="B114" s="16">
        <v>5.5902777777777776E-4</v>
      </c>
      <c r="C114" s="16">
        <f t="shared" si="85"/>
        <v>5.8697916666666664E-4</v>
      </c>
      <c r="D114" s="16">
        <f t="shared" si="41"/>
        <v>6.2695656064528087E-4</v>
      </c>
      <c r="E114" s="16">
        <f t="shared" si="42"/>
        <v>6.3835826144453117E-4</v>
      </c>
      <c r="F114" s="16">
        <f t="shared" si="43"/>
        <v>6.5063738105581627E-4</v>
      </c>
      <c r="G114" s="16">
        <f t="shared" si="44"/>
        <v>6.7098284839059961E-4</v>
      </c>
      <c r="H114" s="16">
        <f t="shared" si="45"/>
        <v>6.9413824443903191E-4</v>
      </c>
      <c r="I114" s="16">
        <f t="shared" si="46"/>
        <v>7.2086174802379064E-4</v>
      </c>
      <c r="J114" s="16">
        <f t="shared" si="47"/>
        <v>7.5224230972078718E-4</v>
      </c>
      <c r="K114" s="16">
        <f t="shared" si="48"/>
        <v>7.8991576812668116E-4</v>
      </c>
      <c r="L114" s="16">
        <f t="shared" si="49"/>
        <v>8.5467610833627459E-4</v>
      </c>
      <c r="M114" s="16">
        <f t="shared" si="50"/>
        <v>9.4776592063875863E-4</v>
      </c>
      <c r="N114" s="9" t="s">
        <v>54</v>
      </c>
      <c r="O114" s="16">
        <v>4.6655092592592598E-4</v>
      </c>
      <c r="P114" s="16">
        <f t="shared" si="61"/>
        <v>4.8987847222222228E-4</v>
      </c>
      <c r="Q114" s="16">
        <f t="shared" si="51"/>
        <v>5.2324262856338053E-4</v>
      </c>
      <c r="R114" s="16">
        <f t="shared" si="52"/>
        <v>5.3275820949956628E-4</v>
      </c>
      <c r="S114" s="16">
        <f t="shared" si="53"/>
        <v>5.4300606274037188E-4</v>
      </c>
      <c r="T114" s="16">
        <f t="shared" si="54"/>
        <v>5.5998589272515686E-4</v>
      </c>
      <c r="U114" s="16">
        <f t="shared" si="55"/>
        <v>5.7931082056599144E-4</v>
      </c>
      <c r="V114" s="16">
        <f t="shared" si="56"/>
        <v>6.0161360378548664E-4</v>
      </c>
      <c r="W114" s="16">
        <f t="shared" si="57"/>
        <v>6.2780305393053703E-4</v>
      </c>
      <c r="X114" s="16">
        <f t="shared" si="58"/>
        <v>6.5924440192932762E-4</v>
      </c>
      <c r="Y114" s="16">
        <f t="shared" si="59"/>
        <v>7.1329179973157839E-4</v>
      </c>
      <c r="Z114" s="16">
        <f t="shared" si="60"/>
        <v>7.9098228283536989E-4</v>
      </c>
      <c r="AA114" s="10" t="s">
        <v>25</v>
      </c>
    </row>
    <row r="115" spans="1:27">
      <c r="A115" s="8" t="s">
        <v>26</v>
      </c>
      <c r="B115" s="16">
        <v>4.7349537037037038E-4</v>
      </c>
      <c r="C115" s="16">
        <f t="shared" si="85"/>
        <v>4.971701388888889E-4</v>
      </c>
      <c r="D115" s="16">
        <f t="shared" si="41"/>
        <v>5.3103090881984354E-4</v>
      </c>
      <c r="E115" s="16">
        <f t="shared" si="42"/>
        <v>5.4068812579080258E-4</v>
      </c>
      <c r="F115" s="16">
        <f t="shared" si="43"/>
        <v>5.5108851467895324E-4</v>
      </c>
      <c r="G115" s="16">
        <f t="shared" si="44"/>
        <v>5.6832108338839406E-4</v>
      </c>
      <c r="H115" s="16">
        <f t="shared" si="45"/>
        <v>5.8793365590063774E-4</v>
      </c>
      <c r="I115" s="16">
        <f t="shared" si="46"/>
        <v>6.1056840810876339E-4</v>
      </c>
      <c r="J115" s="16">
        <f t="shared" si="47"/>
        <v>6.3714767889601256E-4</v>
      </c>
      <c r="K115" s="16">
        <f t="shared" si="48"/>
        <v>6.6905702016692599E-4</v>
      </c>
      <c r="L115" s="16">
        <f t="shared" si="49"/>
        <v>7.2390889424507241E-4</v>
      </c>
      <c r="M115" s="16">
        <f t="shared" si="50"/>
        <v>8.0275577253274572E-4</v>
      </c>
      <c r="N115" s="9" t="s">
        <v>54</v>
      </c>
      <c r="O115" s="16">
        <v>4.2407407407407411E-4</v>
      </c>
      <c r="P115" s="16">
        <f t="shared" si="61"/>
        <v>4.4527777777777784E-4</v>
      </c>
      <c r="Q115" s="16">
        <f t="shared" si="51"/>
        <v>4.7560431432801443E-4</v>
      </c>
      <c r="R115" s="16">
        <f t="shared" si="52"/>
        <v>4.8425355485150358E-4</v>
      </c>
      <c r="S115" s="16">
        <f t="shared" si="53"/>
        <v>4.9356839838271462E-4</v>
      </c>
      <c r="T115" s="16">
        <f t="shared" si="54"/>
        <v>5.0900230983502227E-4</v>
      </c>
      <c r="U115" s="16">
        <f t="shared" si="55"/>
        <v>5.2656781110240456E-4</v>
      </c>
      <c r="V115" s="16">
        <f t="shared" si="56"/>
        <v>5.4684005067477616E-4</v>
      </c>
      <c r="W115" s="16">
        <f t="shared" si="57"/>
        <v>5.7064509789171117E-4</v>
      </c>
      <c r="X115" s="16">
        <f t="shared" si="58"/>
        <v>5.992238870426833E-4</v>
      </c>
      <c r="Y115" s="16">
        <f t="shared" si="59"/>
        <v>6.4835057162403956E-4</v>
      </c>
      <c r="Z115" s="16">
        <f t="shared" si="60"/>
        <v>7.1896777085308746E-4</v>
      </c>
      <c r="AA115" s="10" t="s">
        <v>26</v>
      </c>
    </row>
    <row r="116" spans="1:27">
      <c r="A116" s="8" t="s">
        <v>27</v>
      </c>
      <c r="B116" s="16">
        <v>4.1562499999999998E-4</v>
      </c>
      <c r="C116" s="16">
        <f t="shared" si="85"/>
        <v>4.3640625E-4</v>
      </c>
      <c r="D116" s="16">
        <f t="shared" si="41"/>
        <v>4.6612857334931757E-4</v>
      </c>
      <c r="E116" s="16">
        <f t="shared" si="42"/>
        <v>4.7460549003049921E-4</v>
      </c>
      <c r="F116" s="16">
        <f t="shared" si="43"/>
        <v>4.8373474852410689E-4</v>
      </c>
      <c r="G116" s="16">
        <f t="shared" si="44"/>
        <v>4.9886116119475022E-4</v>
      </c>
      <c r="H116" s="16">
        <f t="shared" si="45"/>
        <v>5.1607669477858468E-4</v>
      </c>
      <c r="I116" s="16">
        <f t="shared" si="46"/>
        <v>5.3594503874812268E-4</v>
      </c>
      <c r="J116" s="16">
        <f t="shared" si="47"/>
        <v>5.5927580418371574E-4</v>
      </c>
      <c r="K116" s="16">
        <f t="shared" si="48"/>
        <v>5.8728520152027171E-4</v>
      </c>
      <c r="L116" s="16">
        <f t="shared" si="49"/>
        <v>6.3543310663262149E-4</v>
      </c>
      <c r="M116" s="16">
        <f t="shared" si="50"/>
        <v>7.0464335838794673E-4</v>
      </c>
      <c r="N116" s="9" t="s">
        <v>54</v>
      </c>
      <c r="O116" s="16">
        <v>3.7094907407407405E-4</v>
      </c>
      <c r="P116" s="16">
        <f t="shared" si="61"/>
        <v>3.8949652777777778E-4</v>
      </c>
      <c r="Q116" s="16">
        <f t="shared" si="51"/>
        <v>4.1602397036607152E-4</v>
      </c>
      <c r="R116" s="16">
        <f t="shared" si="52"/>
        <v>4.2358969522354501E-4</v>
      </c>
      <c r="S116" s="16">
        <f t="shared" si="53"/>
        <v>4.3173764105256549E-4</v>
      </c>
      <c r="T116" s="16">
        <f t="shared" si="54"/>
        <v>4.4523810126125717E-4</v>
      </c>
      <c r="U116" s="16">
        <f t="shared" si="55"/>
        <v>4.606031207923597E-4</v>
      </c>
      <c r="V116" s="16">
        <f t="shared" si="56"/>
        <v>4.7833579760170791E-4</v>
      </c>
      <c r="W116" s="16">
        <f t="shared" si="57"/>
        <v>4.9915871690582266E-4</v>
      </c>
      <c r="X116" s="16">
        <f t="shared" si="58"/>
        <v>5.2415735752505451E-4</v>
      </c>
      <c r="Y116" s="16">
        <f t="shared" si="59"/>
        <v>5.6712979859580958E-4</v>
      </c>
      <c r="Z116" s="16">
        <f t="shared" si="60"/>
        <v>6.2890057466816185E-4</v>
      </c>
      <c r="AA116" s="10" t="s">
        <v>27</v>
      </c>
    </row>
    <row r="117" spans="1:27">
      <c r="A117" s="8" t="s">
        <v>28</v>
      </c>
      <c r="B117" s="16">
        <v>4.0208333333333334E-4</v>
      </c>
      <c r="C117" s="16">
        <f t="shared" si="85"/>
        <v>4.2218750000000004E-4</v>
      </c>
      <c r="D117" s="16">
        <f t="shared" si="41"/>
        <v>4.5094142684921456E-4</v>
      </c>
      <c r="E117" s="16">
        <f t="shared" si="42"/>
        <v>4.5914215326258828E-4</v>
      </c>
      <c r="F117" s="16">
        <f t="shared" si="43"/>
        <v>4.6797396724387289E-4</v>
      </c>
      <c r="G117" s="16">
        <f t="shared" si="44"/>
        <v>4.826075394014376E-4</v>
      </c>
      <c r="H117" s="16">
        <f t="shared" si="45"/>
        <v>4.9926216587602428E-4</v>
      </c>
      <c r="I117" s="16">
        <f t="shared" si="46"/>
        <v>5.184831703177326E-4</v>
      </c>
      <c r="J117" s="16">
        <f t="shared" si="47"/>
        <v>5.4105378550103834E-4</v>
      </c>
      <c r="K117" s="16">
        <f t="shared" si="48"/>
        <v>5.6815059595695459E-4</v>
      </c>
      <c r="L117" s="16">
        <f t="shared" si="49"/>
        <v>6.1472977233130812E-4</v>
      </c>
      <c r="M117" s="16">
        <f t="shared" si="50"/>
        <v>6.8168505347806379E-4</v>
      </c>
      <c r="N117" s="9" t="s">
        <v>54</v>
      </c>
      <c r="O117" s="16">
        <v>3.7222222222222214E-4</v>
      </c>
      <c r="P117" s="16">
        <f t="shared" si="61"/>
        <v>3.9083333333333326E-4</v>
      </c>
      <c r="Q117" s="16">
        <f t="shared" si="51"/>
        <v>4.1745182174642302E-4</v>
      </c>
      <c r="R117" s="16">
        <f t="shared" si="52"/>
        <v>4.2504351321027154E-4</v>
      </c>
      <c r="S117" s="16">
        <f t="shared" si="53"/>
        <v>4.3321942390797197E-4</v>
      </c>
      <c r="T117" s="16">
        <f t="shared" si="54"/>
        <v>4.4676621954951721E-4</v>
      </c>
      <c r="U117" s="16">
        <f t="shared" si="55"/>
        <v>4.6218397393704485E-4</v>
      </c>
      <c r="V117" s="16">
        <f t="shared" si="56"/>
        <v>4.7997751172764184E-4</v>
      </c>
      <c r="W117" s="16">
        <f t="shared" si="57"/>
        <v>5.008718981494931E-4</v>
      </c>
      <c r="X117" s="16">
        <f t="shared" si="58"/>
        <v>5.2595633753528071E-4</v>
      </c>
      <c r="Y117" s="16">
        <f t="shared" si="59"/>
        <v>5.6907626592328346E-4</v>
      </c>
      <c r="Z117" s="16">
        <f t="shared" si="60"/>
        <v>6.3105904777934732E-4</v>
      </c>
      <c r="AA117" s="10" t="s">
        <v>28</v>
      </c>
    </row>
    <row r="118" spans="1:27">
      <c r="A118" s="8" t="s">
        <v>29</v>
      </c>
      <c r="B118" s="16">
        <v>4.4918981481481481E-4</v>
      </c>
      <c r="C118" s="16">
        <f t="shared" si="85"/>
        <v>4.7164930555555556E-4</v>
      </c>
      <c r="D118" s="16">
        <f t="shared" si="41"/>
        <v>5.0377192792222265E-4</v>
      </c>
      <c r="E118" s="16">
        <f t="shared" si="42"/>
        <v>5.129334187714751E-4</v>
      </c>
      <c r="F118" s="16">
        <f t="shared" si="43"/>
        <v>5.2279993289391783E-4</v>
      </c>
      <c r="G118" s="16">
        <f t="shared" si="44"/>
        <v>5.391479160670637E-4</v>
      </c>
      <c r="H118" s="16">
        <f t="shared" si="45"/>
        <v>5.5775373222937547E-4</v>
      </c>
      <c r="I118" s="16">
        <f t="shared" si="46"/>
        <v>5.7922659297729429E-4</v>
      </c>
      <c r="J118" s="16">
        <f t="shared" si="47"/>
        <v>6.0444149151684789E-4</v>
      </c>
      <c r="K118" s="16">
        <f t="shared" si="48"/>
        <v>6.3471285633533126E-4</v>
      </c>
      <c r="L118" s="16">
        <f t="shared" si="49"/>
        <v>6.8674906344784307E-4</v>
      </c>
      <c r="M118" s="16">
        <f t="shared" si="50"/>
        <v>7.6154855859193022E-4</v>
      </c>
      <c r="N118" s="9" t="s">
        <v>54</v>
      </c>
      <c r="O118" s="16">
        <v>4.4664351851851858E-4</v>
      </c>
      <c r="P118" s="16">
        <f t="shared" si="61"/>
        <v>4.6897569444444455E-4</v>
      </c>
      <c r="Q118" s="16">
        <f t="shared" si="51"/>
        <v>5.0091622516151965E-4</v>
      </c>
      <c r="R118" s="16">
        <f t="shared" si="52"/>
        <v>5.1002578279802193E-4</v>
      </c>
      <c r="S118" s="16">
        <f t="shared" si="53"/>
        <v>5.1983636718310464E-4</v>
      </c>
      <c r="T118" s="16">
        <f t="shared" si="54"/>
        <v>5.3609167949054341E-4</v>
      </c>
      <c r="U118" s="16">
        <f t="shared" si="55"/>
        <v>5.5459202594000515E-4</v>
      </c>
      <c r="V118" s="16">
        <f t="shared" si="56"/>
        <v>5.7594316472542621E-4</v>
      </c>
      <c r="W118" s="16">
        <f t="shared" si="57"/>
        <v>6.0101512902950701E-4</v>
      </c>
      <c r="X118" s="16">
        <f t="shared" si="58"/>
        <v>6.3111489631487844E-4</v>
      </c>
      <c r="Y118" s="16">
        <f t="shared" si="59"/>
        <v>6.8285612879289543E-4</v>
      </c>
      <c r="Z118" s="16">
        <f t="shared" si="60"/>
        <v>7.5723161236955917E-4</v>
      </c>
      <c r="AA118" s="10" t="s">
        <v>29</v>
      </c>
    </row>
    <row r="119" spans="1:27">
      <c r="A119" s="8" t="s">
        <v>30</v>
      </c>
      <c r="B119" s="16">
        <v>4.1400462962962967E-4</v>
      </c>
      <c r="C119" s="16">
        <f t="shared" si="85"/>
        <v>4.3470486111111119E-4</v>
      </c>
      <c r="D119" s="16">
        <f t="shared" si="41"/>
        <v>4.6431130795614297E-4</v>
      </c>
      <c r="E119" s="16">
        <f t="shared" si="42"/>
        <v>4.727551762292108E-4</v>
      </c>
      <c r="F119" s="16">
        <f t="shared" si="43"/>
        <v>4.818488430717713E-4</v>
      </c>
      <c r="G119" s="16">
        <f t="shared" si="44"/>
        <v>4.969162833733283E-4</v>
      </c>
      <c r="H119" s="16">
        <f t="shared" si="45"/>
        <v>5.1406469986716732E-4</v>
      </c>
      <c r="I119" s="16">
        <f t="shared" si="46"/>
        <v>5.3385558440602473E-4</v>
      </c>
      <c r="J119" s="16">
        <f t="shared" si="47"/>
        <v>5.5709539169177154E-4</v>
      </c>
      <c r="K119" s="16">
        <f t="shared" si="48"/>
        <v>5.8499559059816547E-4</v>
      </c>
      <c r="L119" s="16">
        <f t="shared" si="49"/>
        <v>6.3295578457947315E-4</v>
      </c>
      <c r="M119" s="16">
        <f t="shared" si="50"/>
        <v>7.0189621079189243E-4</v>
      </c>
      <c r="N119" s="9" t="s">
        <v>54</v>
      </c>
      <c r="O119" s="16">
        <v>3.6527777777777779E-4</v>
      </c>
      <c r="P119" s="16">
        <f t="shared" si="61"/>
        <v>3.8354166666666669E-4</v>
      </c>
      <c r="Q119" s="16">
        <f t="shared" si="51"/>
        <v>4.0966354148996002E-4</v>
      </c>
      <c r="R119" s="16">
        <f t="shared" si="52"/>
        <v>4.1711359691903524E-4</v>
      </c>
      <c r="S119" s="16">
        <f t="shared" si="53"/>
        <v>4.2513697196939056E-4</v>
      </c>
      <c r="T119" s="16">
        <f t="shared" si="54"/>
        <v>4.3843102888628006E-4</v>
      </c>
      <c r="U119" s="16">
        <f t="shared" si="55"/>
        <v>4.5356113860239855E-4</v>
      </c>
      <c r="V119" s="16">
        <f t="shared" si="56"/>
        <v>4.710227074043651E-4</v>
      </c>
      <c r="W119" s="16">
        <f t="shared" si="57"/>
        <v>4.9152727318401757E-4</v>
      </c>
      <c r="X119" s="16">
        <f t="shared" si="58"/>
        <v>5.1614371929768245E-4</v>
      </c>
      <c r="Y119" s="16">
        <f t="shared" si="59"/>
        <v>5.5845917140978933E-4</v>
      </c>
      <c r="Z119" s="16">
        <f t="shared" si="60"/>
        <v>6.192855580819715E-4</v>
      </c>
      <c r="AA119" s="10" t="s">
        <v>30</v>
      </c>
    </row>
    <row r="120" spans="1:27">
      <c r="A120" s="8" t="s">
        <v>31</v>
      </c>
      <c r="B120" s="16">
        <v>4.2291666666666666E-4</v>
      </c>
      <c r="C120" s="16">
        <f t="shared" si="85"/>
        <v>4.4406250000000001E-4</v>
      </c>
      <c r="D120" s="16">
        <f t="shared" si="41"/>
        <v>4.7430626761860389E-4</v>
      </c>
      <c r="E120" s="16">
        <f t="shared" si="42"/>
        <v>4.829319021362975E-4</v>
      </c>
      <c r="F120" s="16">
        <f t="shared" si="43"/>
        <v>4.9222132305961751E-4</v>
      </c>
      <c r="G120" s="16">
        <f t="shared" si="44"/>
        <v>5.0761311139114931E-4</v>
      </c>
      <c r="H120" s="16">
        <f t="shared" si="45"/>
        <v>5.251306718799634E-4</v>
      </c>
      <c r="I120" s="16">
        <f t="shared" si="46"/>
        <v>5.4534758328756339E-4</v>
      </c>
      <c r="J120" s="16">
        <f t="shared" si="47"/>
        <v>5.6908766039746514E-4</v>
      </c>
      <c r="K120" s="16">
        <f t="shared" si="48"/>
        <v>5.9758845066975013E-4</v>
      </c>
      <c r="L120" s="16">
        <f t="shared" si="49"/>
        <v>6.465810558717904E-4</v>
      </c>
      <c r="M120" s="16">
        <f t="shared" si="50"/>
        <v>7.1700552257019138E-4</v>
      </c>
      <c r="N120" s="9" t="s">
        <v>54</v>
      </c>
      <c r="O120" s="16">
        <v>3.5601851851851853E-4</v>
      </c>
      <c r="P120" s="16">
        <f t="shared" si="61"/>
        <v>3.7381944444444447E-4</v>
      </c>
      <c r="Q120" s="16">
        <f t="shared" si="51"/>
        <v>3.9927916781467589E-4</v>
      </c>
      <c r="R120" s="16">
        <f t="shared" si="52"/>
        <v>4.0654037519738672E-4</v>
      </c>
      <c r="S120" s="16">
        <f t="shared" si="53"/>
        <v>4.1436036938461514E-4</v>
      </c>
      <c r="T120" s="16">
        <f t="shared" si="54"/>
        <v>4.2731744133529706E-4</v>
      </c>
      <c r="U120" s="16">
        <f t="shared" si="55"/>
        <v>4.4206402482287015E-4</v>
      </c>
      <c r="V120" s="16">
        <f t="shared" si="56"/>
        <v>4.5908296830666259E-4</v>
      </c>
      <c r="W120" s="16">
        <f t="shared" si="57"/>
        <v>4.790677732300501E-4</v>
      </c>
      <c r="X120" s="16">
        <f t="shared" si="58"/>
        <v>5.0306022831421763E-4</v>
      </c>
      <c r="Y120" s="16">
        <f t="shared" si="59"/>
        <v>5.443030453917973E-4</v>
      </c>
      <c r="Z120" s="16">
        <f t="shared" si="60"/>
        <v>6.0358757181880362E-4</v>
      </c>
      <c r="AA120" s="10" t="s">
        <v>31</v>
      </c>
    </row>
    <row r="121" spans="1:27">
      <c r="A121" s="8" t="s">
        <v>18</v>
      </c>
      <c r="B121" s="16">
        <v>3.7835648148148147E-3</v>
      </c>
      <c r="C121" s="16">
        <f t="shared" si="85"/>
        <v>3.9727430555555557E-3</v>
      </c>
      <c r="D121" s="16">
        <f t="shared" si="41"/>
        <v>4.2433146930629887E-3</v>
      </c>
      <c r="E121" s="16">
        <f t="shared" si="42"/>
        <v>4.3204827260086382E-3</v>
      </c>
      <c r="F121" s="16">
        <f t="shared" si="43"/>
        <v>4.4035892312038584E-3</v>
      </c>
      <c r="G121" s="16">
        <f t="shared" si="44"/>
        <v>4.5412897130204357E-3</v>
      </c>
      <c r="H121" s="16">
        <f t="shared" si="45"/>
        <v>4.6980081181598257E-3</v>
      </c>
      <c r="I121" s="16">
        <f t="shared" si="46"/>
        <v>4.8788758887986991E-3</v>
      </c>
      <c r="J121" s="16">
        <f t="shared" si="47"/>
        <v>5.0912631686899669E-3</v>
      </c>
      <c r="K121" s="16">
        <f t="shared" si="48"/>
        <v>5.346241503118263E-3</v>
      </c>
      <c r="L121" s="16">
        <f t="shared" si="49"/>
        <v>5.7845469941020331E-3</v>
      </c>
      <c r="M121" s="16">
        <f t="shared" si="50"/>
        <v>6.4145896367869618E-3</v>
      </c>
      <c r="N121" s="9" t="s">
        <v>55</v>
      </c>
      <c r="O121" s="11">
        <v>1.7072916666666666E-3</v>
      </c>
      <c r="P121" s="11">
        <f t="shared" si="61"/>
        <v>1.79265625E-3</v>
      </c>
      <c r="Q121" s="11">
        <f t="shared" si="51"/>
        <v>1.9147487010514575E-3</v>
      </c>
      <c r="R121" s="11">
        <f t="shared" si="52"/>
        <v>1.9495699202004718E-3</v>
      </c>
      <c r="S121" s="11">
        <f t="shared" si="53"/>
        <v>1.9870708091002786E-3</v>
      </c>
      <c r="T121" s="11">
        <f t="shared" si="54"/>
        <v>2.0492066245568811E-3</v>
      </c>
      <c r="U121" s="11">
        <f t="shared" si="55"/>
        <v>2.1199240670228079E-3</v>
      </c>
      <c r="V121" s="11">
        <f t="shared" si="56"/>
        <v>2.2015386428776264E-3</v>
      </c>
      <c r="W121" s="11">
        <f t="shared" si="57"/>
        <v>2.2973760477621808E-3</v>
      </c>
      <c r="X121" s="11">
        <f t="shared" si="58"/>
        <v>2.4124321937135968E-3</v>
      </c>
      <c r="Y121" s="11">
        <f t="shared" si="59"/>
        <v>2.6102126861425232E-3</v>
      </c>
      <c r="Z121" s="11">
        <f t="shared" si="60"/>
        <v>2.8945124420998612E-3</v>
      </c>
      <c r="AA121" s="10" t="s">
        <v>18</v>
      </c>
    </row>
    <row r="122" spans="1:27">
      <c r="A122" s="8" t="s">
        <v>20</v>
      </c>
      <c r="B122" s="11">
        <v>1.7339120370370371E-3</v>
      </c>
      <c r="C122" s="11">
        <f t="shared" si="85"/>
        <v>1.820607638888889E-3</v>
      </c>
      <c r="D122" s="11">
        <f t="shared" si="41"/>
        <v>1.9446037753678995E-3</v>
      </c>
      <c r="E122" s="11">
        <f t="shared" si="42"/>
        <v>1.9799679326502114E-3</v>
      </c>
      <c r="F122" s="11">
        <f t="shared" si="43"/>
        <v>2.0180535415315081E-3</v>
      </c>
      <c r="G122" s="11">
        <f t="shared" si="44"/>
        <v>2.0811581887659573E-3</v>
      </c>
      <c r="H122" s="11">
        <f t="shared" si="45"/>
        <v>2.1529782691389523E-3</v>
      </c>
      <c r="I122" s="11">
        <f t="shared" si="46"/>
        <v>2.2358653927835215E-3</v>
      </c>
      <c r="J122" s="11">
        <f t="shared" si="47"/>
        <v>2.3331971101298375E-3</v>
      </c>
      <c r="K122" s="11">
        <f t="shared" si="48"/>
        <v>2.4500472302910578E-3</v>
      </c>
      <c r="L122" s="11">
        <f t="shared" si="49"/>
        <v>2.6509115484442511E-3</v>
      </c>
      <c r="M122" s="11">
        <f t="shared" si="50"/>
        <v>2.9396441526064691E-3</v>
      </c>
      <c r="N122" s="9" t="s">
        <v>55</v>
      </c>
      <c r="O122" s="11">
        <v>2.0203703703703707E-3</v>
      </c>
      <c r="P122" s="11">
        <f t="shared" si="61"/>
        <v>2.1213888888888892E-3</v>
      </c>
      <c r="Q122" s="11">
        <f t="shared" si="51"/>
        <v>2.2658703359470034E-3</v>
      </c>
      <c r="R122" s="11">
        <f t="shared" si="52"/>
        <v>2.3070769796637138E-3</v>
      </c>
      <c r="S122" s="11">
        <f t="shared" si="53"/>
        <v>2.3514546839979978E-3</v>
      </c>
      <c r="T122" s="11">
        <f t="shared" si="54"/>
        <v>2.4249848036244949E-3</v>
      </c>
      <c r="U122" s="11">
        <f t="shared" si="55"/>
        <v>2.508670226693115E-3</v>
      </c>
      <c r="V122" s="11">
        <f t="shared" si="56"/>
        <v>2.6052510711186941E-3</v>
      </c>
      <c r="W122" s="11">
        <f t="shared" si="57"/>
        <v>2.7186628899557074E-3</v>
      </c>
      <c r="X122" s="11">
        <f t="shared" si="58"/>
        <v>2.8548177325919979E-3</v>
      </c>
      <c r="Y122" s="11">
        <f t="shared" si="59"/>
        <v>3.0888666971258826E-3</v>
      </c>
      <c r="Z122" s="11">
        <f t="shared" si="60"/>
        <v>3.4253006026232248E-3</v>
      </c>
      <c r="AA122" s="10" t="s">
        <v>20</v>
      </c>
    </row>
    <row r="123" spans="1:27">
      <c r="A123" s="8" t="s">
        <v>21</v>
      </c>
      <c r="B123" s="16">
        <v>1.7505787037037038E-3</v>
      </c>
      <c r="C123" s="16">
        <f t="shared" si="85"/>
        <v>1.8381076388888891E-3</v>
      </c>
      <c r="D123" s="16">
        <f t="shared" si="41"/>
        <v>1.9632956479834112E-3</v>
      </c>
      <c r="E123" s="16">
        <f t="shared" si="42"/>
        <v>1.998999731749179E-3</v>
      </c>
      <c r="F123" s="16">
        <f t="shared" si="43"/>
        <v>2.0374514261841041E-3</v>
      </c>
      <c r="G123" s="16">
        <f t="shared" si="44"/>
        <v>2.1011626463577271E-3</v>
      </c>
      <c r="H123" s="16">
        <f t="shared" si="45"/>
        <v>2.1736730739421038E-3</v>
      </c>
      <c r="I123" s="16">
        <f t="shared" si="46"/>
        <v>2.257356923159386E-3</v>
      </c>
      <c r="J123" s="16">
        <f t="shared" si="47"/>
        <v>2.3556242100469791E-3</v>
      </c>
      <c r="K123" s="16">
        <f t="shared" si="48"/>
        <v>2.473597514061295E-3</v>
      </c>
      <c r="L123" s="16">
        <f t="shared" si="49"/>
        <v>2.6763925752766368E-3</v>
      </c>
      <c r="M123" s="16">
        <f t="shared" si="50"/>
        <v>2.9679005278801713E-3</v>
      </c>
      <c r="N123" s="9" t="s">
        <v>55</v>
      </c>
      <c r="O123" s="16">
        <v>1.4327546296296295E-3</v>
      </c>
      <c r="P123" s="16">
        <f t="shared" si="61"/>
        <v>1.5043923611111111E-3</v>
      </c>
      <c r="Q123" s="16">
        <f t="shared" si="51"/>
        <v>1.6068520215792822E-3</v>
      </c>
      <c r="R123" s="16">
        <f t="shared" si="52"/>
        <v>1.6360738961535921E-3</v>
      </c>
      <c r="S123" s="16">
        <f t="shared" si="53"/>
        <v>1.6675445424616873E-3</v>
      </c>
      <c r="T123" s="16">
        <f t="shared" si="54"/>
        <v>1.7196887536702348E-3</v>
      </c>
      <c r="U123" s="16">
        <f t="shared" si="55"/>
        <v>1.7790346434597881E-3</v>
      </c>
      <c r="V123" s="16">
        <f t="shared" si="56"/>
        <v>1.8475253786307461E-3</v>
      </c>
      <c r="W123" s="16">
        <f t="shared" si="57"/>
        <v>1.9279518741270448E-3</v>
      </c>
      <c r="X123" s="16">
        <f t="shared" si="58"/>
        <v>2.0245066860538688E-3</v>
      </c>
      <c r="Y123" s="16">
        <f t="shared" si="59"/>
        <v>2.1904835497090565E-3</v>
      </c>
      <c r="Z123" s="16">
        <f t="shared" si="60"/>
        <v>2.4290671493969345E-3</v>
      </c>
      <c r="AA123" s="10" t="s">
        <v>21</v>
      </c>
    </row>
    <row r="124" spans="1:27">
      <c r="A124" s="8" t="s">
        <v>22</v>
      </c>
      <c r="B124" s="16">
        <v>1.6631944444444446E-3</v>
      </c>
      <c r="C124" s="16">
        <f t="shared" si="85"/>
        <v>1.7463541666666669E-3</v>
      </c>
      <c r="D124" s="16">
        <f t="shared" si="41"/>
        <v>1.8652931214229167E-3</v>
      </c>
      <c r="E124" s="16">
        <f t="shared" si="42"/>
        <v>1.8992149517511208E-3</v>
      </c>
      <c r="F124" s="16">
        <f t="shared" si="43"/>
        <v>1.935747239290286E-3</v>
      </c>
      <c r="G124" s="16">
        <f t="shared" si="44"/>
        <v>1.9962781638453247E-3</v>
      </c>
      <c r="H124" s="16">
        <f t="shared" si="45"/>
        <v>2.0651690626478036E-3</v>
      </c>
      <c r="I124" s="16">
        <f t="shared" si="46"/>
        <v>2.1446756354248182E-3</v>
      </c>
      <c r="J124" s="16">
        <f t="shared" si="47"/>
        <v>2.2380376792314107E-3</v>
      </c>
      <c r="K124" s="16">
        <f t="shared" si="48"/>
        <v>2.3501220679048467E-3</v>
      </c>
      <c r="L124" s="16">
        <f t="shared" si="49"/>
        <v>2.5427941359818362E-3</v>
      </c>
      <c r="M124" s="16">
        <f t="shared" si="50"/>
        <v>2.8197507825215248E-3</v>
      </c>
      <c r="N124" s="9" t="s">
        <v>55</v>
      </c>
      <c r="O124" s="16">
        <v>1.4108796296296298E-3</v>
      </c>
      <c r="P124" s="16">
        <f t="shared" si="61"/>
        <v>1.4814236111111113E-3</v>
      </c>
      <c r="Q124" s="16">
        <f t="shared" si="51"/>
        <v>1.5823189387714235E-3</v>
      </c>
      <c r="R124" s="16">
        <f t="shared" si="52"/>
        <v>1.6110946598361978E-3</v>
      </c>
      <c r="S124" s="16">
        <f t="shared" si="53"/>
        <v>1.6420848188551556E-3</v>
      </c>
      <c r="T124" s="16">
        <f t="shared" si="54"/>
        <v>1.6934329030810376E-3</v>
      </c>
      <c r="U124" s="16">
        <f t="shared" si="55"/>
        <v>1.7518727121556524E-3</v>
      </c>
      <c r="V124" s="16">
        <f t="shared" si="56"/>
        <v>1.8193177450124241E-3</v>
      </c>
      <c r="W124" s="16">
        <f t="shared" si="57"/>
        <v>1.8985163054857969E-3</v>
      </c>
      <c r="X124" s="16">
        <f t="shared" si="58"/>
        <v>1.9935969386054337E-3</v>
      </c>
      <c r="Y124" s="16">
        <f t="shared" si="59"/>
        <v>2.1570397019915503E-3</v>
      </c>
      <c r="Z124" s="16">
        <f t="shared" si="60"/>
        <v>2.3919806568502007E-3</v>
      </c>
      <c r="AA124" s="10" t="s">
        <v>22</v>
      </c>
    </row>
    <row r="125" spans="1:27">
      <c r="A125" s="8" t="s">
        <v>23</v>
      </c>
      <c r="B125" s="16">
        <v>1.3141203703703702E-3</v>
      </c>
      <c r="C125" s="16">
        <f t="shared" si="85"/>
        <v>1.3798263888888888E-3</v>
      </c>
      <c r="D125" s="16">
        <f t="shared" si="41"/>
        <v>1.4738022338647038E-3</v>
      </c>
      <c r="E125" s="16">
        <f t="shared" si="42"/>
        <v>1.5006044928449701E-3</v>
      </c>
      <c r="F125" s="16">
        <f t="shared" si="43"/>
        <v>1.5294693218442523E-3</v>
      </c>
      <c r="G125" s="16">
        <f t="shared" si="44"/>
        <v>1.5772959131732647E-3</v>
      </c>
      <c r="H125" s="16">
        <f t="shared" si="45"/>
        <v>1.6317278731595795E-3</v>
      </c>
      <c r="I125" s="16">
        <f t="shared" si="46"/>
        <v>1.6945474714414321E-3</v>
      </c>
      <c r="J125" s="16">
        <f t="shared" si="47"/>
        <v>1.7683145309668363E-3</v>
      </c>
      <c r="K125" s="16">
        <f t="shared" si="48"/>
        <v>1.856874457828227E-3</v>
      </c>
      <c r="L125" s="16">
        <f t="shared" si="49"/>
        <v>2.0091081851035322E-3</v>
      </c>
      <c r="M125" s="16">
        <f t="shared" si="50"/>
        <v>2.2279367004000967E-3</v>
      </c>
      <c r="N125" s="9" t="s">
        <v>55</v>
      </c>
      <c r="O125" s="16">
        <v>1.2721064814814815E-3</v>
      </c>
      <c r="P125" s="16">
        <f t="shared" si="61"/>
        <v>1.3357118055555557E-3</v>
      </c>
      <c r="Q125" s="16">
        <f t="shared" si="51"/>
        <v>1.4266831383131023E-3</v>
      </c>
      <c r="R125" s="16">
        <f t="shared" si="52"/>
        <v>1.45262849928299E-3</v>
      </c>
      <c r="S125" s="16">
        <f t="shared" si="53"/>
        <v>1.4805704876158341E-3</v>
      </c>
      <c r="T125" s="16">
        <f t="shared" si="54"/>
        <v>1.5268680096606796E-3</v>
      </c>
      <c r="U125" s="16">
        <f t="shared" si="55"/>
        <v>1.5795597193849693E-3</v>
      </c>
      <c r="V125" s="16">
        <f t="shared" si="56"/>
        <v>1.6403709052856075E-3</v>
      </c>
      <c r="W125" s="16">
        <f t="shared" si="57"/>
        <v>1.711779549925709E-3</v>
      </c>
      <c r="X125" s="16">
        <f t="shared" si="58"/>
        <v>1.7975081174907562E-3</v>
      </c>
      <c r="Y125" s="16">
        <f t="shared" si="59"/>
        <v>1.9448747632968937E-3</v>
      </c>
      <c r="Z125" s="16">
        <f t="shared" si="60"/>
        <v>2.1567070877309726E-3</v>
      </c>
      <c r="AA125" s="10" t="s">
        <v>23</v>
      </c>
    </row>
    <row r="126" spans="1:27">
      <c r="A126" s="8" t="s">
        <v>24</v>
      </c>
      <c r="B126" s="11">
        <v>1.0550925925925927E-3</v>
      </c>
      <c r="C126" s="11">
        <f t="shared" si="85"/>
        <v>1.1078472222222223E-3</v>
      </c>
      <c r="D126" s="11">
        <f t="shared" si="41"/>
        <v>1.1832993802986297E-3</v>
      </c>
      <c r="E126" s="11">
        <f t="shared" si="42"/>
        <v>1.2048186151818524E-3</v>
      </c>
      <c r="F126" s="11">
        <f t="shared" si="43"/>
        <v>1.2279938645351597E-3</v>
      </c>
      <c r="G126" s="11">
        <f t="shared" si="44"/>
        <v>1.2663933014345151E-3</v>
      </c>
      <c r="H126" s="11">
        <f t="shared" si="45"/>
        <v>1.3100961151772702E-3</v>
      </c>
      <c r="I126" s="11">
        <f t="shared" si="46"/>
        <v>1.3605332701832041E-3</v>
      </c>
      <c r="J126" s="11">
        <f t="shared" si="47"/>
        <v>1.4197600197545957E-3</v>
      </c>
      <c r="K126" s="11">
        <f t="shared" si="48"/>
        <v>1.4908637975658025E-3</v>
      </c>
      <c r="L126" s="11">
        <f t="shared" si="49"/>
        <v>1.613090559750203E-3</v>
      </c>
      <c r="M126" s="11">
        <f t="shared" si="50"/>
        <v>1.788785534687976E-3</v>
      </c>
      <c r="N126" s="9" t="s">
        <v>55</v>
      </c>
      <c r="O126" s="11">
        <v>9.5150462962962973E-4</v>
      </c>
      <c r="P126" s="11">
        <f t="shared" si="61"/>
        <v>9.9907986111111118E-4</v>
      </c>
      <c r="Q126" s="11">
        <f t="shared" si="51"/>
        <v>1.0671241998063883E-3</v>
      </c>
      <c r="R126" s="11">
        <f t="shared" si="52"/>
        <v>1.0865306971709089E-3</v>
      </c>
      <c r="S126" s="11">
        <f t="shared" si="53"/>
        <v>1.1074306231179847E-3</v>
      </c>
      <c r="T126" s="11">
        <f t="shared" si="54"/>
        <v>1.1420600407078924E-3</v>
      </c>
      <c r="U126" s="11">
        <f t="shared" si="55"/>
        <v>1.1814721547687955E-3</v>
      </c>
      <c r="V126" s="11">
        <f t="shared" si="56"/>
        <v>1.226957439027657E-3</v>
      </c>
      <c r="W126" s="11">
        <f t="shared" si="57"/>
        <v>1.2803693640195844E-3</v>
      </c>
      <c r="X126" s="11">
        <f t="shared" si="58"/>
        <v>1.3444922421882912E-3</v>
      </c>
      <c r="Y126" s="11">
        <f t="shared" si="59"/>
        <v>1.454718899923916E-3</v>
      </c>
      <c r="Z126" s="11">
        <f t="shared" si="60"/>
        <v>1.6131643133687858E-3</v>
      </c>
      <c r="AA126" s="10" t="s">
        <v>24</v>
      </c>
    </row>
    <row r="127" spans="1:27">
      <c r="A127" s="8" t="s">
        <v>25</v>
      </c>
      <c r="B127" s="11">
        <v>1.0219907407407406E-3</v>
      </c>
      <c r="C127" s="11">
        <f t="shared" si="85"/>
        <v>1.0730902777777776E-3</v>
      </c>
      <c r="D127" s="11">
        <f t="shared" si="41"/>
        <v>1.1461752444094887E-3</v>
      </c>
      <c r="E127" s="11">
        <f t="shared" si="42"/>
        <v>1.1670193475269582E-3</v>
      </c>
      <c r="F127" s="11">
        <f t="shared" si="43"/>
        <v>1.1894675102945874E-3</v>
      </c>
      <c r="G127" s="11">
        <f t="shared" si="44"/>
        <v>1.2266622259397505E-3</v>
      </c>
      <c r="H127" s="11">
        <f t="shared" si="45"/>
        <v>1.2689939334154558E-3</v>
      </c>
      <c r="I127" s="11">
        <f t="shared" si="46"/>
        <v>1.3178487029089174E-3</v>
      </c>
      <c r="J127" s="11">
        <f t="shared" si="47"/>
        <v>1.3752173074191617E-3</v>
      </c>
      <c r="K127" s="11">
        <f t="shared" si="48"/>
        <v>1.444090317299916E-3</v>
      </c>
      <c r="L127" s="11">
        <f t="shared" si="49"/>
        <v>1.5624824092358807E-3</v>
      </c>
      <c r="M127" s="11">
        <f t="shared" si="50"/>
        <v>1.7326652337971507E-3</v>
      </c>
      <c r="N127" s="9" t="s">
        <v>55</v>
      </c>
      <c r="O127" s="11">
        <v>8.6122685185185184E-4</v>
      </c>
      <c r="P127" s="11">
        <f t="shared" si="61"/>
        <v>9.0428819444444443E-4</v>
      </c>
      <c r="Q127" s="11">
        <f t="shared" si="51"/>
        <v>9.658765564723676E-4</v>
      </c>
      <c r="R127" s="11">
        <f t="shared" si="52"/>
        <v>9.8344178538483555E-4</v>
      </c>
      <c r="S127" s="11">
        <f t="shared" si="53"/>
        <v>1.0023587479164242E-3</v>
      </c>
      <c r="T127" s="11">
        <f t="shared" si="54"/>
        <v>1.0337025620858081E-3</v>
      </c>
      <c r="U127" s="11">
        <f t="shared" si="55"/>
        <v>1.0693752954183927E-3</v>
      </c>
      <c r="V127" s="11">
        <f t="shared" si="56"/>
        <v>1.1105449828250572E-3</v>
      </c>
      <c r="W127" s="11">
        <f t="shared" si="57"/>
        <v>1.1588892394684012E-3</v>
      </c>
      <c r="X127" s="11">
        <f t="shared" si="58"/>
        <v>1.2169282050995102E-3</v>
      </c>
      <c r="Y127" s="11">
        <f t="shared" si="59"/>
        <v>1.3166966712484928E-3</v>
      </c>
      <c r="Z127" s="11">
        <f t="shared" si="60"/>
        <v>1.4601089473028992E-3</v>
      </c>
      <c r="AA127" s="10" t="s">
        <v>25</v>
      </c>
    </row>
    <row r="128" spans="1:27">
      <c r="A128" s="8" t="s">
        <v>26</v>
      </c>
      <c r="B128" s="11">
        <v>9.4826388888888879E-4</v>
      </c>
      <c r="C128" s="11">
        <f t="shared" si="85"/>
        <v>9.9567708333333322E-4</v>
      </c>
      <c r="D128" s="11">
        <f t="shared" si="41"/>
        <v>1.0634896690200387E-3</v>
      </c>
      <c r="E128" s="11">
        <f t="shared" si="42"/>
        <v>1.0828300695683319E-3</v>
      </c>
      <c r="F128" s="11">
        <f t="shared" si="43"/>
        <v>1.1036588122133131E-3</v>
      </c>
      <c r="G128" s="11">
        <f t="shared" si="44"/>
        <v>1.1381702850650482E-3</v>
      </c>
      <c r="H128" s="11">
        <f t="shared" si="45"/>
        <v>1.1774481649459603E-3</v>
      </c>
      <c r="I128" s="11">
        <f t="shared" si="46"/>
        <v>1.2227785303434609E-3</v>
      </c>
      <c r="J128" s="11">
        <f t="shared" si="47"/>
        <v>1.2760085390356958E-3</v>
      </c>
      <c r="K128" s="11">
        <f t="shared" si="48"/>
        <v>1.3399130203440783E-3</v>
      </c>
      <c r="L128" s="11">
        <f t="shared" si="49"/>
        <v>1.4497642558176185E-3</v>
      </c>
      <c r="M128" s="11">
        <f t="shared" si="50"/>
        <v>1.6076700181766768E-3</v>
      </c>
      <c r="N128" s="9" t="s">
        <v>55</v>
      </c>
      <c r="O128" s="11">
        <v>8.3715277777777781E-4</v>
      </c>
      <c r="P128" s="11">
        <f t="shared" si="61"/>
        <v>8.7901041666666672E-4</v>
      </c>
      <c r="Q128" s="11">
        <f t="shared" si="51"/>
        <v>9.3887718491662885E-4</v>
      </c>
      <c r="R128" s="11">
        <f t="shared" si="52"/>
        <v>9.5595140890854951E-4</v>
      </c>
      <c r="S128" s="11">
        <f t="shared" si="53"/>
        <v>9.7433958119600816E-4</v>
      </c>
      <c r="T128" s="11">
        <f t="shared" si="54"/>
        <v>1.0048072344532521E-3</v>
      </c>
      <c r="U128" s="11">
        <f t="shared" si="55"/>
        <v>1.0394827995916188E-3</v>
      </c>
      <c r="V128" s="11">
        <f t="shared" si="56"/>
        <v>1.0795016611710305E-3</v>
      </c>
      <c r="W128" s="11">
        <f t="shared" si="57"/>
        <v>1.1264945395880858E-3</v>
      </c>
      <c r="X128" s="11">
        <f t="shared" si="58"/>
        <v>1.1829111285425022E-3</v>
      </c>
      <c r="Y128" s="11">
        <f t="shared" si="59"/>
        <v>1.2798907436017133E-3</v>
      </c>
      <c r="Z128" s="11">
        <f t="shared" si="60"/>
        <v>1.4192941830186629E-3</v>
      </c>
      <c r="AA128" s="10" t="s">
        <v>26</v>
      </c>
    </row>
    <row r="129" spans="1:250">
      <c r="A129" s="8" t="s">
        <v>27</v>
      </c>
      <c r="B129" s="11">
        <v>8.7222222222222226E-4</v>
      </c>
      <c r="C129" s="11">
        <f t="shared" si="85"/>
        <v>9.1583333333333339E-4</v>
      </c>
      <c r="D129" s="11">
        <f t="shared" si="41"/>
        <v>9.7820800021176761E-4</v>
      </c>
      <c r="E129" s="11">
        <f t="shared" si="42"/>
        <v>9.9599748617929342E-4</v>
      </c>
      <c r="F129" s="11">
        <f t="shared" si="43"/>
        <v>1.0151559634858452E-3</v>
      </c>
      <c r="G129" s="11">
        <f t="shared" si="44"/>
        <v>1.0468999473026003E-3</v>
      </c>
      <c r="H129" s="11">
        <f t="shared" si="45"/>
        <v>1.0830281180315828E-3</v>
      </c>
      <c r="I129" s="11">
        <f t="shared" si="46"/>
        <v>1.124723423003579E-3</v>
      </c>
      <c r="J129" s="11">
        <f t="shared" si="47"/>
        <v>1.1736848956637378E-3</v>
      </c>
      <c r="K129" s="11">
        <f t="shared" si="48"/>
        <v>1.2324648506423746E-3</v>
      </c>
      <c r="L129" s="11">
        <f t="shared" si="49"/>
        <v>1.3335070708948586E-3</v>
      </c>
      <c r="M129" s="11">
        <f t="shared" si="50"/>
        <v>1.478750305990411E-3</v>
      </c>
      <c r="N129" s="9" t="s">
        <v>55</v>
      </c>
      <c r="O129" s="11">
        <v>7.5555555555555565E-4</v>
      </c>
      <c r="P129" s="11">
        <f t="shared" si="61"/>
        <v>7.933333333333335E-4</v>
      </c>
      <c r="Q129" s="11">
        <f t="shared" si="51"/>
        <v>8.4736489190318735E-4</v>
      </c>
      <c r="R129" s="11">
        <f t="shared" si="52"/>
        <v>8.6277489248652172E-4</v>
      </c>
      <c r="S129" s="11">
        <f t="shared" si="53"/>
        <v>8.7937077091767484E-4</v>
      </c>
      <c r="T129" s="11">
        <f t="shared" si="54"/>
        <v>9.0686874416021437E-4</v>
      </c>
      <c r="U129" s="11">
        <f t="shared" si="55"/>
        <v>9.3816448440952412E-4</v>
      </c>
      <c r="V129" s="11">
        <f t="shared" si="56"/>
        <v>9.7428271037252711E-4</v>
      </c>
      <c r="W129" s="11">
        <f t="shared" si="57"/>
        <v>1.0166951962437476E-3</v>
      </c>
      <c r="X129" s="11">
        <f t="shared" si="58"/>
        <v>1.0676128642507195E-3</v>
      </c>
      <c r="Y129" s="11">
        <f t="shared" si="59"/>
        <v>1.1551398830681578E-3</v>
      </c>
      <c r="Z129" s="11">
        <f t="shared" si="60"/>
        <v>1.2809556790744966E-3</v>
      </c>
      <c r="AA129" s="10" t="s">
        <v>27</v>
      </c>
    </row>
    <row r="130" spans="1:250">
      <c r="A130" s="8" t="s">
        <v>28</v>
      </c>
      <c r="B130" s="11">
        <v>8.2893518518518516E-4</v>
      </c>
      <c r="C130" s="11">
        <f t="shared" si="85"/>
        <v>8.7038194444444446E-4</v>
      </c>
      <c r="D130" s="11">
        <f t="shared" si="41"/>
        <v>9.2966105327981418E-4</v>
      </c>
      <c r="E130" s="11">
        <f t="shared" si="42"/>
        <v>9.4656767463058636E-4</v>
      </c>
      <c r="F130" s="11">
        <f t="shared" si="43"/>
        <v>9.6477534640201999E-4</v>
      </c>
      <c r="G130" s="11">
        <f t="shared" si="44"/>
        <v>9.9494392550175475E-4</v>
      </c>
      <c r="H130" s="11">
        <f t="shared" si="45"/>
        <v>1.0292791111122873E-3</v>
      </c>
      <c r="I130" s="11">
        <f t="shared" si="46"/>
        <v>1.0689051427218196E-3</v>
      </c>
      <c r="J130" s="11">
        <f t="shared" si="47"/>
        <v>1.1154367333789399E-3</v>
      </c>
      <c r="K130" s="11">
        <f t="shared" si="48"/>
        <v>1.1712995302946771E-3</v>
      </c>
      <c r="L130" s="11">
        <f t="shared" si="49"/>
        <v>1.2673271817607453E-3</v>
      </c>
      <c r="M130" s="11">
        <f t="shared" si="50"/>
        <v>1.4053622202101013E-3</v>
      </c>
      <c r="N130" s="9" t="s">
        <v>55</v>
      </c>
      <c r="O130" s="11">
        <v>7.3298611111111123E-4</v>
      </c>
      <c r="P130" s="11">
        <f t="shared" si="61"/>
        <v>7.6963541666666684E-4</v>
      </c>
      <c r="Q130" s="11">
        <f t="shared" si="51"/>
        <v>8.2205298106968229E-4</v>
      </c>
      <c r="R130" s="11">
        <f t="shared" si="52"/>
        <v>8.3700266454000342E-4</v>
      </c>
      <c r="S130" s="11">
        <f t="shared" si="53"/>
        <v>8.5310280211728482E-4</v>
      </c>
      <c r="T130" s="11">
        <f t="shared" si="54"/>
        <v>8.7977937450469334E-4</v>
      </c>
      <c r="U130" s="11">
        <f t="shared" si="55"/>
        <v>9.1014026957192363E-4</v>
      </c>
      <c r="V130" s="11">
        <f t="shared" si="56"/>
        <v>9.4517959632187717E-4</v>
      </c>
      <c r="W130" s="11">
        <f t="shared" si="57"/>
        <v>9.8632516510595183E-4</v>
      </c>
      <c r="X130" s="11">
        <f t="shared" si="58"/>
        <v>1.0357218549785245E-3</v>
      </c>
      <c r="Y130" s="11">
        <f t="shared" si="59"/>
        <v>1.120634325899302E-3</v>
      </c>
      <c r="Z130" s="11">
        <f t="shared" si="60"/>
        <v>1.2426918375580249E-3</v>
      </c>
      <c r="AA130" s="10" t="s">
        <v>28</v>
      </c>
    </row>
    <row r="131" spans="1:250">
      <c r="A131" s="8" t="s">
        <v>29</v>
      </c>
      <c r="B131" s="11">
        <v>9.6805555555555566E-4</v>
      </c>
      <c r="C131" s="11">
        <f t="shared" si="85"/>
        <v>1.0164583333333334E-3</v>
      </c>
      <c r="D131" s="11">
        <f t="shared" si="41"/>
        <v>1.0856862677509588E-3</v>
      </c>
      <c r="E131" s="11">
        <f t="shared" si="42"/>
        <v>1.105430330998356E-3</v>
      </c>
      <c r="F131" s="11">
        <f t="shared" si="43"/>
        <v>1.1266938002382708E-3</v>
      </c>
      <c r="G131" s="11">
        <f t="shared" si="44"/>
        <v>1.1619255784552746E-3</v>
      </c>
      <c r="H131" s="11">
        <f t="shared" si="45"/>
        <v>1.2020232456497028E-3</v>
      </c>
      <c r="I131" s="11">
        <f t="shared" si="46"/>
        <v>1.2482997226648002E-3</v>
      </c>
      <c r="J131" s="11">
        <f t="shared" si="47"/>
        <v>1.3026407201873014E-3</v>
      </c>
      <c r="K131" s="11">
        <f t="shared" si="48"/>
        <v>1.3678789823212342E-3</v>
      </c>
      <c r="L131" s="11">
        <f t="shared" si="49"/>
        <v>1.4800229751810771E-3</v>
      </c>
      <c r="M131" s="11">
        <f t="shared" si="50"/>
        <v>1.6412244638141984E-3</v>
      </c>
      <c r="N131" s="9" t="s">
        <v>55</v>
      </c>
      <c r="O131" s="11">
        <v>8.7453703703703706E-4</v>
      </c>
      <c r="P131" s="11">
        <f t="shared" si="61"/>
        <v>9.1826388888888893E-4</v>
      </c>
      <c r="Q131" s="11">
        <f t="shared" si="51"/>
        <v>9.8080409363058879E-4</v>
      </c>
      <c r="R131" s="11">
        <f t="shared" si="52"/>
        <v>9.9864079160970538E-4</v>
      </c>
      <c r="S131" s="11">
        <f t="shared" si="53"/>
        <v>1.0178501141320389E-3</v>
      </c>
      <c r="T131" s="11">
        <f t="shared" si="54"/>
        <v>1.049678344190346E-3</v>
      </c>
      <c r="U131" s="11">
        <f t="shared" si="55"/>
        <v>1.0859023964764651E-3</v>
      </c>
      <c r="V131" s="11">
        <f t="shared" si="56"/>
        <v>1.1277083577780045E-3</v>
      </c>
      <c r="W131" s="11">
        <f t="shared" si="57"/>
        <v>1.1767997706522298E-3</v>
      </c>
      <c r="X131" s="11">
        <f t="shared" si="58"/>
        <v>1.2357357233882408E-3</v>
      </c>
      <c r="Y131" s="11">
        <f t="shared" si="59"/>
        <v>1.3370461023993563E-3</v>
      </c>
      <c r="Z131" s="11">
        <f t="shared" si="60"/>
        <v>1.4826748025562031E-3</v>
      </c>
      <c r="AA131" s="10" t="s">
        <v>29</v>
      </c>
    </row>
    <row r="132" spans="1:250">
      <c r="A132" s="8" t="s">
        <v>30</v>
      </c>
      <c r="B132" s="11">
        <v>8.9756944444444443E-4</v>
      </c>
      <c r="C132" s="11">
        <f t="shared" si="85"/>
        <v>9.4244791666666674E-4</v>
      </c>
      <c r="D132" s="11">
        <f t="shared" si="41"/>
        <v>1.0066352231478581E-3</v>
      </c>
      <c r="E132" s="11">
        <f t="shared" si="42"/>
        <v>1.0249416806423061E-3</v>
      </c>
      <c r="F132" s="11">
        <f t="shared" si="43"/>
        <v>1.0446569130616679E-3</v>
      </c>
      <c r="G132" s="11">
        <f t="shared" si="44"/>
        <v>1.0773233932234163E-3</v>
      </c>
      <c r="H132" s="11">
        <f t="shared" si="45"/>
        <v>1.1145014670030421E-3</v>
      </c>
      <c r="I132" s="11">
        <f t="shared" si="46"/>
        <v>1.1574084587835395E-3</v>
      </c>
      <c r="J132" s="11">
        <f t="shared" si="47"/>
        <v>1.2077927767877238E-3</v>
      </c>
      <c r="K132" s="11">
        <f t="shared" si="48"/>
        <v>1.2682809072096094E-3</v>
      </c>
      <c r="L132" s="11">
        <f t="shared" si="49"/>
        <v>1.372259465869112E-3</v>
      </c>
      <c r="M132" s="11">
        <f t="shared" si="50"/>
        <v>1.5217235433858333E-3</v>
      </c>
      <c r="N132" s="9" t="s">
        <v>55</v>
      </c>
      <c r="O132" s="11">
        <v>7.7152777777777777E-4</v>
      </c>
      <c r="P132" s="11">
        <f t="shared" si="61"/>
        <v>8.1010416666666665E-4</v>
      </c>
      <c r="Q132" s="11">
        <f t="shared" si="51"/>
        <v>8.6527793649305228E-4</v>
      </c>
      <c r="R132" s="11">
        <f t="shared" si="52"/>
        <v>8.8101369995636537E-4</v>
      </c>
      <c r="S132" s="11">
        <f t="shared" si="53"/>
        <v>8.9796041037641238E-4</v>
      </c>
      <c r="T132" s="11">
        <f t="shared" si="54"/>
        <v>9.2603968268565988E-4</v>
      </c>
      <c r="U132" s="11">
        <f t="shared" si="55"/>
        <v>9.5799700567921061E-4</v>
      </c>
      <c r="V132" s="11">
        <f t="shared" si="56"/>
        <v>9.9487876031606384E-4</v>
      </c>
      <c r="W132" s="11">
        <f t="shared" si="57"/>
        <v>1.0381878336643412E-3</v>
      </c>
      <c r="X132" s="11">
        <f t="shared" si="58"/>
        <v>1.0901818861971959E-3</v>
      </c>
      <c r="Y132" s="11">
        <f t="shared" si="59"/>
        <v>1.1795592004491939E-3</v>
      </c>
      <c r="Z132" s="11">
        <f t="shared" si="60"/>
        <v>1.3080347053784607E-3</v>
      </c>
      <c r="AA132" s="10" t="s">
        <v>30</v>
      </c>
    </row>
    <row r="133" spans="1:250">
      <c r="A133" s="8" t="s">
        <v>31</v>
      </c>
      <c r="B133" s="11">
        <v>8.0486111111111112E-4</v>
      </c>
      <c r="C133" s="11">
        <f t="shared" si="85"/>
        <v>8.4510416666666675E-4</v>
      </c>
      <c r="D133" s="11">
        <f t="shared" si="41"/>
        <v>9.0266168172407543E-4</v>
      </c>
      <c r="E133" s="11">
        <f t="shared" si="42"/>
        <v>9.1907729815430021E-4</v>
      </c>
      <c r="F133" s="11">
        <f t="shared" si="43"/>
        <v>9.3675617968160397E-4</v>
      </c>
      <c r="G133" s="11">
        <f t="shared" si="44"/>
        <v>9.6604859786919887E-4</v>
      </c>
      <c r="H133" s="11">
        <f t="shared" si="45"/>
        <v>9.9938661528551319E-4</v>
      </c>
      <c r="I133" s="11">
        <f t="shared" si="46"/>
        <v>1.0378618210677931E-3</v>
      </c>
      <c r="J133" s="11">
        <f t="shared" si="47"/>
        <v>1.0830420334986242E-3</v>
      </c>
      <c r="K133" s="11">
        <f t="shared" si="48"/>
        <v>1.1372824537376691E-3</v>
      </c>
      <c r="L133" s="11">
        <f t="shared" si="49"/>
        <v>1.2305212541139658E-3</v>
      </c>
      <c r="M133" s="11">
        <f t="shared" si="50"/>
        <v>1.3645474559258652E-3</v>
      </c>
      <c r="N133" s="9" t="s">
        <v>55</v>
      </c>
      <c r="O133" s="11">
        <v>7.1956018518518517E-4</v>
      </c>
      <c r="P133" s="11">
        <f t="shared" si="61"/>
        <v>7.5553819444444442E-4</v>
      </c>
      <c r="Q133" s="11">
        <f t="shared" si="51"/>
        <v>8.0699563924051991E-4</v>
      </c>
      <c r="R133" s="11">
        <f t="shared" si="52"/>
        <v>8.2167149304361283E-4</v>
      </c>
      <c r="S133" s="11">
        <f t="shared" si="53"/>
        <v>8.3747672836936024E-4</v>
      </c>
      <c r="T133" s="11">
        <f t="shared" si="54"/>
        <v>8.636646725557678E-4</v>
      </c>
      <c r="U133" s="11">
        <f t="shared" si="55"/>
        <v>8.9346945459160701E-4</v>
      </c>
      <c r="V133" s="11">
        <f t="shared" si="56"/>
        <v>9.2786697463020831E-4</v>
      </c>
      <c r="W133" s="11">
        <f t="shared" si="57"/>
        <v>9.6825889017269863E-4</v>
      </c>
      <c r="X133" s="11">
        <f t="shared" si="58"/>
        <v>1.0167507930525003E-3</v>
      </c>
      <c r="Y133" s="11">
        <f t="shared" si="59"/>
        <v>1.100107943173213E-3</v>
      </c>
      <c r="Z133" s="11">
        <f t="shared" si="60"/>
        <v>1.2199297574764312E-3</v>
      </c>
      <c r="AA133" s="10" t="s">
        <v>31</v>
      </c>
    </row>
    <row r="134" spans="1:250">
      <c r="A134" s="8" t="s">
        <v>33</v>
      </c>
      <c r="B134" s="11">
        <v>8.3935185185185198E-4</v>
      </c>
      <c r="C134" s="11">
        <f t="shared" si="85"/>
        <v>8.8131944444444466E-4</v>
      </c>
      <c r="D134" s="11">
        <f t="shared" ref="D134:D196" si="86">C134/((950/1000)^(1/3))*1.05</f>
        <v>9.4134347366450907E-4</v>
      </c>
      <c r="E134" s="11">
        <f t="shared" ref="E134:E196" si="87">C134/((900/1000)^(1/3))*1.05</f>
        <v>9.5846254906744124E-4</v>
      </c>
      <c r="F134" s="11">
        <f t="shared" ref="F134:F196" si="88">C134/((850/1000)^(1/3))*1.05</f>
        <v>9.7689902430989246E-4</v>
      </c>
      <c r="G134" s="11">
        <f t="shared" ref="G134:G196" si="89">C134/((775/1000)^(1/3))*1.05</f>
        <v>1.0074467114966107E-3</v>
      </c>
      <c r="H134" s="11">
        <f t="shared" ref="H134:H196" si="90">C134/((700/1000)^(1/3))*1.05</f>
        <v>1.0422133641142571E-3</v>
      </c>
      <c r="I134" s="11">
        <f t="shared" ref="I134:I196" si="91">C134/((625/1000)^(1/3))*1.05</f>
        <v>1.0823373492067352E-3</v>
      </c>
      <c r="J134" s="11">
        <f t="shared" ref="J134:J196" si="92">C134/((550/1000)^(1/3))*1.05</f>
        <v>1.1294536708271533E-3</v>
      </c>
      <c r="K134" s="11">
        <f t="shared" ref="K134:K196" si="93">C134/((475/1000)^(1/3))*1.05</f>
        <v>1.1860184576510753E-3</v>
      </c>
      <c r="L134" s="11">
        <f t="shared" ref="L134:L196" si="94">C134/((375/1000)^(1/3))*1.05</f>
        <v>1.2832528235309866E-3</v>
      </c>
      <c r="M134" s="11">
        <f t="shared" ref="M134:M196" si="95">C134/((275/1000)^(1/3))*1.05</f>
        <v>1.4230224547561656E-3</v>
      </c>
      <c r="N134" s="9" t="s">
        <v>55</v>
      </c>
      <c r="O134" s="11">
        <v>7.3391203703703693E-4</v>
      </c>
      <c r="P134" s="11">
        <f t="shared" si="61"/>
        <v>7.7060763888888882E-4</v>
      </c>
      <c r="Q134" s="11">
        <f t="shared" si="51"/>
        <v>8.2309141843721042E-4</v>
      </c>
      <c r="R134" s="11">
        <f t="shared" si="52"/>
        <v>8.3805998671216797E-4</v>
      </c>
      <c r="S134" s="11">
        <f t="shared" si="53"/>
        <v>8.5418046237576209E-4</v>
      </c>
      <c r="T134" s="11">
        <f t="shared" si="54"/>
        <v>8.8089073325979138E-4</v>
      </c>
      <c r="U134" s="11">
        <f t="shared" si="55"/>
        <v>9.1128998094987615E-4</v>
      </c>
      <c r="V134" s="11">
        <f t="shared" si="56"/>
        <v>9.463735702316473E-4</v>
      </c>
      <c r="W134" s="11">
        <f t="shared" si="57"/>
        <v>9.8757111510134818E-4</v>
      </c>
      <c r="X134" s="11">
        <f t="shared" si="58"/>
        <v>1.0370302040768706E-3</v>
      </c>
      <c r="Y134" s="11">
        <f t="shared" si="59"/>
        <v>1.1220499385011008E-3</v>
      </c>
      <c r="Z134" s="11">
        <f t="shared" si="60"/>
        <v>1.2442616361843411E-3</v>
      </c>
      <c r="AA134" s="10" t="s">
        <v>33</v>
      </c>
    </row>
    <row r="135" spans="1:250">
      <c r="A135" s="8" t="s">
        <v>24</v>
      </c>
      <c r="B135" s="16">
        <v>2.0975694444444444E-3</v>
      </c>
      <c r="C135" s="16">
        <f t="shared" si="85"/>
        <v>2.2024479166666668E-3</v>
      </c>
      <c r="D135" s="16">
        <f t="shared" si="86"/>
        <v>2.3524500514646848E-3</v>
      </c>
      <c r="E135" s="16">
        <f t="shared" si="87"/>
        <v>2.395231215767958E-3</v>
      </c>
      <c r="F135" s="16">
        <f t="shared" si="88"/>
        <v>2.4413046080485629E-3</v>
      </c>
      <c r="G135" s="16">
        <f t="shared" si="89"/>
        <v>2.5176443398308157E-3</v>
      </c>
      <c r="H135" s="16">
        <f t="shared" si="90"/>
        <v>2.6045274128299331E-3</v>
      </c>
      <c r="I135" s="16">
        <f t="shared" si="91"/>
        <v>2.7047986458457883E-3</v>
      </c>
      <c r="J135" s="16">
        <f t="shared" si="92"/>
        <v>2.8225439708219105E-3</v>
      </c>
      <c r="K135" s="16">
        <f t="shared" si="93"/>
        <v>2.9639013386666344E-3</v>
      </c>
      <c r="L135" s="16">
        <f t="shared" si="94"/>
        <v>3.2068933978008913E-3</v>
      </c>
      <c r="M135" s="16">
        <f t="shared" si="95"/>
        <v>3.5561825630923863E-3</v>
      </c>
      <c r="N135" s="9" t="s">
        <v>56</v>
      </c>
      <c r="O135" s="16"/>
      <c r="P135" s="16">
        <f t="shared" si="61"/>
        <v>0</v>
      </c>
      <c r="Q135" s="16">
        <f t="shared" si="51"/>
        <v>0</v>
      </c>
      <c r="R135" s="16">
        <f t="shared" si="52"/>
        <v>0</v>
      </c>
      <c r="S135" s="16">
        <f t="shared" si="53"/>
        <v>0</v>
      </c>
      <c r="T135" s="16">
        <f t="shared" si="54"/>
        <v>0</v>
      </c>
      <c r="U135" s="16">
        <f t="shared" si="55"/>
        <v>0</v>
      </c>
      <c r="V135" s="16">
        <f t="shared" si="56"/>
        <v>0</v>
      </c>
      <c r="W135" s="16">
        <f t="shared" si="57"/>
        <v>0</v>
      </c>
      <c r="X135" s="16">
        <f t="shared" si="58"/>
        <v>0</v>
      </c>
      <c r="Y135" s="16">
        <f t="shared" si="59"/>
        <v>0</v>
      </c>
      <c r="Z135" s="16">
        <f t="shared" si="60"/>
        <v>0</v>
      </c>
      <c r="AA135" s="10" t="s">
        <v>24</v>
      </c>
    </row>
    <row r="136" spans="1:250">
      <c r="A136" s="8" t="s">
        <v>25</v>
      </c>
      <c r="B136" s="16">
        <v>2.5222222222222221E-3</v>
      </c>
      <c r="C136" s="16">
        <f t="shared" si="85"/>
        <v>2.6483333333333333E-3</v>
      </c>
      <c r="D136" s="16">
        <f t="shared" si="86"/>
        <v>2.8287033891474041E-3</v>
      </c>
      <c r="E136" s="16">
        <f t="shared" si="87"/>
        <v>2.8801455969770643E-3</v>
      </c>
      <c r="F136" s="16">
        <f t="shared" si="88"/>
        <v>2.9355465440928257E-3</v>
      </c>
      <c r="G136" s="16">
        <f t="shared" si="89"/>
        <v>3.0273412488877743E-3</v>
      </c>
      <c r="H136" s="16">
        <f t="shared" si="90"/>
        <v>3.1318137935435579E-3</v>
      </c>
      <c r="I136" s="16">
        <f t="shared" si="91"/>
        <v>3.252384930214171E-3</v>
      </c>
      <c r="J136" s="16">
        <f t="shared" si="92"/>
        <v>3.3939677874607445E-3</v>
      </c>
      <c r="K136" s="16">
        <f t="shared" si="93"/>
        <v>3.5639429438957836E-3</v>
      </c>
      <c r="L136" s="16">
        <f t="shared" si="94"/>
        <v>3.8561287273010548E-3</v>
      </c>
      <c r="M136" s="16">
        <f t="shared" si="95"/>
        <v>4.2761314580869215E-3</v>
      </c>
      <c r="N136" s="9" t="s">
        <v>56</v>
      </c>
      <c r="O136" s="16">
        <v>2.1244212962962961E-3</v>
      </c>
      <c r="P136" s="16">
        <f t="shared" si="61"/>
        <v>2.2306423611111112E-3</v>
      </c>
      <c r="Q136" s="16">
        <f t="shared" ref="Q136:Q196" si="96">P136/((950/1000)^(1/3))*1.05</f>
        <v>2.3825647351230087E-3</v>
      </c>
      <c r="R136" s="16">
        <f t="shared" ref="R136:R196" si="97">P136/((900/1000)^(1/3))*1.05</f>
        <v>2.4258935587607388E-3</v>
      </c>
      <c r="S136" s="16">
        <f t="shared" ref="S136:S196" si="98">P136/((850/1000)^(1/3))*1.05</f>
        <v>2.4725567555444116E-3</v>
      </c>
      <c r="T136" s="16">
        <f t="shared" ref="T136:T196" si="99">P136/((775/1000)^(1/3))*1.05</f>
        <v>2.5498737437286661E-3</v>
      </c>
      <c r="U136" s="16">
        <f t="shared" ref="U136:U196" si="100">P136/((700/1000)^(1/3))*1.05</f>
        <v>2.6378690427905659E-3</v>
      </c>
      <c r="V136" s="16">
        <f t="shared" ref="V136:V196" si="101">P136/((625/1000)^(1/3))*1.05</f>
        <v>2.7394238892291256E-3</v>
      </c>
      <c r="W136" s="16">
        <f t="shared" ref="W136:W196" si="102">P136/((550/1000)^(1/3))*1.05</f>
        <v>2.8586765206884165E-3</v>
      </c>
      <c r="X136" s="16">
        <f t="shared" ref="X136:X196" si="103">P136/((475/1000)^(1/3))*1.05</f>
        <v>3.0018434625186819E-3</v>
      </c>
      <c r="Y136" s="16">
        <f t="shared" ref="Y136:Y196" si="104">P136/((375/1000)^(1/3))*1.05</f>
        <v>3.2479461632530684E-3</v>
      </c>
      <c r="Z136" s="16">
        <f t="shared" ref="Z136:Z196" si="105">P136/((275/1000)^(1/3))*1.05</f>
        <v>3.6017067232555727E-3</v>
      </c>
      <c r="AA136" s="10" t="s">
        <v>25</v>
      </c>
    </row>
    <row r="137" spans="1:250">
      <c r="A137" s="8" t="s">
        <v>26</v>
      </c>
      <c r="B137" s="16">
        <v>1.9678240740740741E-3</v>
      </c>
      <c r="C137" s="16">
        <f t="shared" si="85"/>
        <v>2.0662152777777779E-3</v>
      </c>
      <c r="D137" s="16">
        <f t="shared" si="86"/>
        <v>2.2069390153397657E-3</v>
      </c>
      <c r="E137" s="16">
        <f t="shared" si="87"/>
        <v>2.2470739463933583E-3</v>
      </c>
      <c r="F137" s="16">
        <f t="shared" si="88"/>
        <v>2.2902974643293976E-3</v>
      </c>
      <c r="G137" s="16">
        <f t="shared" si="89"/>
        <v>2.3619151942726661E-3</v>
      </c>
      <c r="H137" s="16">
        <f t="shared" si="90"/>
        <v>2.4434241059942906E-3</v>
      </c>
      <c r="I137" s="16">
        <f t="shared" si="91"/>
        <v>2.5374930517392319E-3</v>
      </c>
      <c r="J137" s="16">
        <f t="shared" si="92"/>
        <v>2.6479552277169412E-3</v>
      </c>
      <c r="K137" s="16">
        <f t="shared" si="93"/>
        <v>2.7805689212608356E-3</v>
      </c>
      <c r="L137" s="16">
        <f t="shared" si="94"/>
        <v>3.0085306819737771E-3</v>
      </c>
      <c r="M137" s="16">
        <f t="shared" si="95"/>
        <v>3.3362145305797465E-3</v>
      </c>
      <c r="N137" s="9" t="s">
        <v>56</v>
      </c>
      <c r="O137" s="16">
        <v>1.9259259259259262E-3</v>
      </c>
      <c r="P137" s="16">
        <f t="shared" si="61"/>
        <v>2.0222222222222226E-3</v>
      </c>
      <c r="Q137" s="16">
        <f t="shared" si="96"/>
        <v>2.1599497244591051E-3</v>
      </c>
      <c r="R137" s="16">
        <f t="shared" si="97"/>
        <v>2.1992301181028985E-3</v>
      </c>
      <c r="S137" s="16">
        <f t="shared" si="98"/>
        <v>2.2415333376332889E-3</v>
      </c>
      <c r="T137" s="16">
        <f t="shared" si="99"/>
        <v>2.3116262106044681E-3</v>
      </c>
      <c r="U137" s="16">
        <f t="shared" si="100"/>
        <v>2.3913996661419244E-3</v>
      </c>
      <c r="V137" s="16">
        <f t="shared" si="101"/>
        <v>2.4834657323221277E-3</v>
      </c>
      <c r="W137" s="16">
        <f t="shared" si="102"/>
        <v>2.5915759904252388E-3</v>
      </c>
      <c r="X137" s="16">
        <f t="shared" si="103"/>
        <v>2.7213661245606576E-3</v>
      </c>
      <c r="Y137" s="16">
        <f t="shared" si="104"/>
        <v>2.9444742117423627E-3</v>
      </c>
      <c r="Z137" s="16">
        <f t="shared" si="105"/>
        <v>3.2651811427389125E-3</v>
      </c>
      <c r="AA137" s="10" t="s">
        <v>26</v>
      </c>
    </row>
    <row r="138" spans="1:250">
      <c r="A138" s="8" t="s">
        <v>27</v>
      </c>
      <c r="B138" s="16">
        <v>2.1005787037037039E-3</v>
      </c>
      <c r="C138" s="16">
        <f t="shared" si="85"/>
        <v>2.2056076388888893E-3</v>
      </c>
      <c r="D138" s="16">
        <f t="shared" si="86"/>
        <v>2.3558249729091524E-3</v>
      </c>
      <c r="E138" s="16">
        <f t="shared" si="87"/>
        <v>2.3986675128274942E-3</v>
      </c>
      <c r="F138" s="16">
        <f t="shared" si="88"/>
        <v>2.4448070038886154E-3</v>
      </c>
      <c r="G138" s="16">
        <f t="shared" si="89"/>
        <v>2.5212562557848854E-3</v>
      </c>
      <c r="H138" s="16">
        <f t="shared" si="90"/>
        <v>2.6082639748082801E-3</v>
      </c>
      <c r="I138" s="16">
        <f t="shared" si="91"/>
        <v>2.7086790610525422E-3</v>
      </c>
      <c r="J138" s="16">
        <f t="shared" si="92"/>
        <v>2.8265933083069508E-3</v>
      </c>
      <c r="K138" s="16">
        <f t="shared" si="93"/>
        <v>2.9681534732362608E-3</v>
      </c>
      <c r="L138" s="16">
        <f t="shared" si="94"/>
        <v>3.2114941387567397E-3</v>
      </c>
      <c r="M138" s="16">
        <f t="shared" si="95"/>
        <v>3.5612844086279163E-3</v>
      </c>
      <c r="N138" s="9" t="s">
        <v>56</v>
      </c>
      <c r="O138" s="16">
        <v>1.6837962962962961E-3</v>
      </c>
      <c r="P138" s="16">
        <f t="shared" si="61"/>
        <v>1.767986111111111E-3</v>
      </c>
      <c r="Q138" s="16">
        <f t="shared" si="96"/>
        <v>1.8883983528504237E-3</v>
      </c>
      <c r="R138" s="16">
        <f t="shared" si="97"/>
        <v>1.9227403700817884E-3</v>
      </c>
      <c r="S138" s="16">
        <f t="shared" si="98"/>
        <v>1.9597251800414109E-3</v>
      </c>
      <c r="T138" s="16">
        <f t="shared" si="99"/>
        <v>2.0210058961462616E-3</v>
      </c>
      <c r="U138" s="16">
        <f t="shared" si="100"/>
        <v>2.090750140807254E-3</v>
      </c>
      <c r="V138" s="16">
        <f t="shared" si="101"/>
        <v>2.1712415549172063E-3</v>
      </c>
      <c r="W138" s="16">
        <f t="shared" si="102"/>
        <v>2.2657600666289883E-3</v>
      </c>
      <c r="X138" s="16">
        <f t="shared" si="103"/>
        <v>2.3792328353430554E-3</v>
      </c>
      <c r="Y138" s="16">
        <f t="shared" si="104"/>
        <v>2.5742915163718683E-3</v>
      </c>
      <c r="Z138" s="16">
        <f t="shared" si="105"/>
        <v>2.8546788019570726E-3</v>
      </c>
      <c r="AA138" s="10" t="s">
        <v>27</v>
      </c>
    </row>
    <row r="139" spans="1:250">
      <c r="A139" s="8" t="s">
        <v>28</v>
      </c>
      <c r="B139" s="16">
        <v>1.9554398148148148E-3</v>
      </c>
      <c r="C139" s="16">
        <f t="shared" si="85"/>
        <v>2.0532118055555555E-3</v>
      </c>
      <c r="D139" s="16">
        <f t="shared" si="86"/>
        <v>2.1930499155490731E-3</v>
      </c>
      <c r="E139" s="16">
        <f t="shared" si="87"/>
        <v>2.2329322623406526E-3</v>
      </c>
      <c r="F139" s="16">
        <f t="shared" si="88"/>
        <v>2.2758837583722602E-3</v>
      </c>
      <c r="G139" s="16">
        <f t="shared" si="89"/>
        <v>2.3470507709232261E-3</v>
      </c>
      <c r="H139" s="16">
        <f t="shared" si="90"/>
        <v>2.4280467163141708E-3</v>
      </c>
      <c r="I139" s="16">
        <f t="shared" si="91"/>
        <v>2.5215236506960542E-3</v>
      </c>
      <c r="J139" s="16">
        <f t="shared" si="92"/>
        <v>2.6312906465285097E-3</v>
      </c>
      <c r="K139" s="16">
        <f t="shared" si="93"/>
        <v>2.7630697520704506E-3</v>
      </c>
      <c r="L139" s="16">
        <f t="shared" si="94"/>
        <v>2.9895968634247126E-3</v>
      </c>
      <c r="M139" s="16">
        <f t="shared" si="95"/>
        <v>3.3152184739527594E-3</v>
      </c>
      <c r="N139" s="9" t="s">
        <v>56</v>
      </c>
      <c r="O139" s="16">
        <v>1.4900462962962964E-3</v>
      </c>
      <c r="P139" s="16">
        <f t="shared" si="61"/>
        <v>1.5645486111111112E-3</v>
      </c>
      <c r="Q139" s="16">
        <f t="shared" si="96"/>
        <v>1.671105333695103E-3</v>
      </c>
      <c r="R139" s="16">
        <f t="shared" si="97"/>
        <v>1.7014957055562928E-3</v>
      </c>
      <c r="S139" s="16">
        <f t="shared" si="98"/>
        <v>1.7342247709549853E-3</v>
      </c>
      <c r="T139" s="16">
        <f t="shared" si="99"/>
        <v>1.7884540766419422E-3</v>
      </c>
      <c r="U139" s="16">
        <f t="shared" si="100"/>
        <v>1.8501730349706207E-3</v>
      </c>
      <c r="V139" s="16">
        <f t="shared" si="101"/>
        <v>1.9214025142977808E-3</v>
      </c>
      <c r="W139" s="16">
        <f t="shared" si="102"/>
        <v>2.0050450300922187E-3</v>
      </c>
      <c r="X139" s="16">
        <f t="shared" si="103"/>
        <v>2.1054607865140565E-3</v>
      </c>
      <c r="Y139" s="16">
        <f t="shared" si="104"/>
        <v>2.2780745794453829E-3</v>
      </c>
      <c r="Z139" s="16">
        <f t="shared" si="105"/>
        <v>2.5261984394002856E-3</v>
      </c>
      <c r="AA139" s="10" t="s">
        <v>28</v>
      </c>
    </row>
    <row r="140" spans="1:250">
      <c r="A140" s="8" t="s">
        <v>29</v>
      </c>
      <c r="B140" s="16">
        <v>2.0725694444444446E-3</v>
      </c>
      <c r="C140" s="16">
        <f t="shared" si="85"/>
        <v>2.176197916666667E-3</v>
      </c>
      <c r="D140" s="16">
        <f t="shared" si="86"/>
        <v>2.3244122425414176E-3</v>
      </c>
      <c r="E140" s="16">
        <f t="shared" si="87"/>
        <v>2.3666835171195074E-3</v>
      </c>
      <c r="F140" s="16">
        <f t="shared" si="88"/>
        <v>2.4122077810696694E-3</v>
      </c>
      <c r="G140" s="16">
        <f t="shared" si="89"/>
        <v>2.487637653443162E-3</v>
      </c>
      <c r="H140" s="16">
        <f t="shared" si="90"/>
        <v>2.5734852056252069E-3</v>
      </c>
      <c r="I140" s="16">
        <f t="shared" si="91"/>
        <v>2.6725613502819922E-3</v>
      </c>
      <c r="J140" s="16">
        <f t="shared" si="92"/>
        <v>2.788903320946199E-3</v>
      </c>
      <c r="K140" s="16">
        <f t="shared" si="93"/>
        <v>2.92857591301128E-3</v>
      </c>
      <c r="L140" s="16">
        <f t="shared" si="94"/>
        <v>3.1686718575523131E-3</v>
      </c>
      <c r="M140" s="16">
        <f t="shared" si="95"/>
        <v>3.5137980001818331E-3</v>
      </c>
      <c r="N140" s="9" t="s">
        <v>56</v>
      </c>
      <c r="O140" s="16">
        <v>1.9533564814814817E-3</v>
      </c>
      <c r="P140" s="16">
        <f t="shared" ref="P140:P147" si="106">O140*1.05</f>
        <v>2.0510243055555559E-3</v>
      </c>
      <c r="Q140" s="16">
        <f t="shared" si="96"/>
        <v>2.190713431472134E-3</v>
      </c>
      <c r="R140" s="16">
        <f t="shared" si="97"/>
        <v>2.2305532874532822E-3</v>
      </c>
      <c r="S140" s="16">
        <f t="shared" si="98"/>
        <v>2.2734590227906862E-3</v>
      </c>
      <c r="T140" s="16">
        <f t="shared" si="99"/>
        <v>2.3445502137242552E-3</v>
      </c>
      <c r="U140" s="16">
        <f t="shared" si="100"/>
        <v>2.4254598657137772E-3</v>
      </c>
      <c r="V140" s="16">
        <f t="shared" si="101"/>
        <v>2.5188372093990718E-3</v>
      </c>
      <c r="W140" s="16">
        <f t="shared" si="102"/>
        <v>2.6284872590388677E-3</v>
      </c>
      <c r="X140" s="16">
        <f t="shared" si="103"/>
        <v>2.7601259665991718E-3</v>
      </c>
      <c r="Y140" s="16">
        <f t="shared" si="104"/>
        <v>2.9864117350706645E-3</v>
      </c>
      <c r="Z140" s="16">
        <f t="shared" si="105"/>
        <v>3.3116864270435471E-3</v>
      </c>
      <c r="AA140" s="10" t="s">
        <v>29</v>
      </c>
    </row>
    <row r="141" spans="1:250">
      <c r="A141" s="8" t="s">
        <v>30</v>
      </c>
      <c r="B141" s="16">
        <v>1.9221064814814815E-3</v>
      </c>
      <c r="C141" s="16">
        <f t="shared" si="85"/>
        <v>2.0182118055555556E-3</v>
      </c>
      <c r="D141" s="16">
        <f t="shared" si="86"/>
        <v>2.1556661703180501E-3</v>
      </c>
      <c r="E141" s="16">
        <f t="shared" si="87"/>
        <v>2.1948686641427182E-3</v>
      </c>
      <c r="F141" s="16">
        <f t="shared" si="88"/>
        <v>2.2370879890670687E-3</v>
      </c>
      <c r="G141" s="16">
        <f t="shared" si="89"/>
        <v>2.3070418557396876E-3</v>
      </c>
      <c r="H141" s="16">
        <f t="shared" si="90"/>
        <v>2.3866571067078682E-3</v>
      </c>
      <c r="I141" s="16">
        <f t="shared" si="91"/>
        <v>2.4785405899443252E-3</v>
      </c>
      <c r="J141" s="16">
        <f t="shared" si="92"/>
        <v>2.5864364466942269E-3</v>
      </c>
      <c r="K141" s="16">
        <f t="shared" si="93"/>
        <v>2.715969184529978E-3</v>
      </c>
      <c r="L141" s="16">
        <f t="shared" si="94"/>
        <v>2.9386348097599404E-3</v>
      </c>
      <c r="M141" s="16">
        <f t="shared" si="95"/>
        <v>3.2587057234053553E-3</v>
      </c>
      <c r="N141" s="9" t="s">
        <v>56</v>
      </c>
      <c r="O141" s="16">
        <v>1.8351851851851854E-3</v>
      </c>
      <c r="P141" s="16">
        <f t="shared" si="106"/>
        <v>1.9269444444444447E-3</v>
      </c>
      <c r="Q141" s="16">
        <f t="shared" si="96"/>
        <v>2.0581828624413202E-3</v>
      </c>
      <c r="R141" s="16">
        <f t="shared" si="97"/>
        <v>2.0956125452307427E-3</v>
      </c>
      <c r="S141" s="16">
        <f t="shared" si="98"/>
        <v>2.1359226323024896E-3</v>
      </c>
      <c r="T141" s="16">
        <f t="shared" si="99"/>
        <v>2.2027130526048344E-3</v>
      </c>
      <c r="U141" s="16">
        <f t="shared" si="100"/>
        <v>2.2787279511025447E-3</v>
      </c>
      <c r="V141" s="16">
        <f t="shared" si="101"/>
        <v>2.3664562891646426E-3</v>
      </c>
      <c r="W141" s="16">
        <f t="shared" si="102"/>
        <v>2.4694728908763574E-3</v>
      </c>
      <c r="X141" s="16">
        <f t="shared" si="103"/>
        <v>2.5931479129227037E-3</v>
      </c>
      <c r="Y141" s="16">
        <f t="shared" si="104"/>
        <v>2.8057441767660395E-3</v>
      </c>
      <c r="Z141" s="16">
        <f t="shared" si="105"/>
        <v>3.1113408773598672E-3</v>
      </c>
      <c r="AA141" s="10" t="s">
        <v>30</v>
      </c>
    </row>
    <row r="142" spans="1:250">
      <c r="A142" s="8" t="s">
        <v>31</v>
      </c>
      <c r="B142" s="16">
        <v>1.7675925925925925E-3</v>
      </c>
      <c r="C142" s="16">
        <f t="shared" si="85"/>
        <v>1.8559722222222222E-3</v>
      </c>
      <c r="D142" s="16">
        <f t="shared" si="86"/>
        <v>1.9823769346117453E-3</v>
      </c>
      <c r="E142" s="16">
        <f t="shared" si="87"/>
        <v>2.0184280266627081E-3</v>
      </c>
      <c r="F142" s="16">
        <f t="shared" si="88"/>
        <v>2.0572534334336286E-3</v>
      </c>
      <c r="G142" s="16">
        <f t="shared" si="89"/>
        <v>2.121583863482658E-3</v>
      </c>
      <c r="H142" s="16">
        <f t="shared" si="90"/>
        <v>2.194799020511987E-3</v>
      </c>
      <c r="I142" s="16">
        <f t="shared" si="91"/>
        <v>2.2792961937514143E-3</v>
      </c>
      <c r="J142" s="16">
        <f t="shared" si="92"/>
        <v>2.3785185412123939E-3</v>
      </c>
      <c r="K142" s="16">
        <f t="shared" si="93"/>
        <v>2.4976384287434109E-3</v>
      </c>
      <c r="L142" s="16">
        <f t="shared" si="94"/>
        <v>2.7024044568346971E-3</v>
      </c>
      <c r="M142" s="16">
        <f t="shared" si="95"/>
        <v>2.9967455776387418E-3</v>
      </c>
      <c r="N142" s="9" t="s">
        <v>56</v>
      </c>
      <c r="O142" s="16">
        <v>1.5023148148148148E-3</v>
      </c>
      <c r="P142" s="16">
        <f t="shared" ref="P142" si="107">O142*1.05</f>
        <v>1.5774305555555557E-3</v>
      </c>
      <c r="Q142" s="16">
        <f t="shared" ref="Q142" si="108">P142/((950/1000)^(1/3))*1.05</f>
        <v>1.6848646288148545E-3</v>
      </c>
      <c r="R142" s="16">
        <f t="shared" ref="R142" si="109">P142/((900/1000)^(1/3))*1.05</f>
        <v>1.715505224337477E-3</v>
      </c>
      <c r="S142" s="16">
        <f t="shared" ref="S142" si="110">P142/((850/1000)^(1/3))*1.05</f>
        <v>1.7485037693798129E-3</v>
      </c>
      <c r="T142" s="16">
        <f t="shared" ref="T142" si="111">P142/((775/1000)^(1/3))*1.05</f>
        <v>1.8031795801469947E-3</v>
      </c>
      <c r="U142" s="16">
        <f t="shared" ref="U142" si="112">P142/((700/1000)^(1/3))*1.05</f>
        <v>1.865406710728496E-3</v>
      </c>
      <c r="V142" s="16">
        <f t="shared" ref="V142" si="113">P142/((625/1000)^(1/3))*1.05</f>
        <v>1.9372226686022365E-3</v>
      </c>
      <c r="W142" s="16">
        <f t="shared" ref="W142" si="114">P142/((550/1000)^(1/3))*1.05</f>
        <v>2.0215538675312258E-3</v>
      </c>
      <c r="X142" s="16">
        <f t="shared" ref="X142" si="115">P142/((475/1000)^(1/3))*1.05</f>
        <v>2.1227964120671475E-3</v>
      </c>
      <c r="Y142" s="16">
        <f t="shared" ref="Y142" si="116">P142/((375/1000)^(1/3))*1.05</f>
        <v>2.2968314464192224E-3</v>
      </c>
      <c r="Z142" s="16">
        <f t="shared" ref="Z142" si="117">P142/((275/1000)^(1/3))*1.05</f>
        <v>2.5469982711989834E-3</v>
      </c>
      <c r="AA142" s="10" t="s">
        <v>31</v>
      </c>
    </row>
    <row r="143" spans="1:250">
      <c r="A143" s="8" t="s">
        <v>33</v>
      </c>
      <c r="B143" s="16">
        <v>1.8842592592592594E-3</v>
      </c>
      <c r="C143" s="16">
        <f t="shared" si="85"/>
        <v>1.9784722222222226E-3</v>
      </c>
      <c r="D143" s="16">
        <f t="shared" si="86"/>
        <v>2.113220042920326E-3</v>
      </c>
      <c r="E143" s="16">
        <f t="shared" si="87"/>
        <v>2.1516506203554798E-3</v>
      </c>
      <c r="F143" s="16">
        <f t="shared" si="88"/>
        <v>2.1930386260017995E-3</v>
      </c>
      <c r="G143" s="16">
        <f t="shared" si="89"/>
        <v>2.2616150666250443E-3</v>
      </c>
      <c r="H143" s="16">
        <f t="shared" si="90"/>
        <v>2.3396626541340461E-3</v>
      </c>
      <c r="I143" s="16">
        <f t="shared" si="91"/>
        <v>2.4297369063824665E-3</v>
      </c>
      <c r="J143" s="16">
        <f t="shared" si="92"/>
        <v>2.5355082406323848E-3</v>
      </c>
      <c r="K143" s="16">
        <f t="shared" si="93"/>
        <v>2.6624904151350665E-3</v>
      </c>
      <c r="L143" s="16">
        <f t="shared" si="94"/>
        <v>2.8807716446613983E-3</v>
      </c>
      <c r="M143" s="16">
        <f t="shared" si="95"/>
        <v>3.1945402045546571E-3</v>
      </c>
      <c r="N143" s="9" t="s">
        <v>56</v>
      </c>
      <c r="O143" s="16">
        <v>1.7002314814814814E-3</v>
      </c>
      <c r="P143" s="16">
        <f t="shared" si="106"/>
        <v>1.7852430555555555E-3</v>
      </c>
      <c r="Q143" s="16">
        <f t="shared" si="96"/>
        <v>1.9068306161240532E-3</v>
      </c>
      <c r="R143" s="16">
        <f t="shared" si="97"/>
        <v>1.9415078386377147E-3</v>
      </c>
      <c r="S143" s="16">
        <f t="shared" si="98"/>
        <v>1.9788536496293876E-3</v>
      </c>
      <c r="T143" s="16">
        <f t="shared" si="99"/>
        <v>2.0407325140492567E-3</v>
      </c>
      <c r="U143" s="16">
        <f t="shared" si="100"/>
        <v>2.1111575177659176E-3</v>
      </c>
      <c r="V143" s="16">
        <f t="shared" si="101"/>
        <v>2.1924345918156282E-3</v>
      </c>
      <c r="W143" s="16">
        <f t="shared" si="102"/>
        <v>2.2878756790472806E-3</v>
      </c>
      <c r="X143" s="16">
        <f t="shared" si="103"/>
        <v>2.4024560318387051E-3</v>
      </c>
      <c r="Y143" s="16">
        <f t="shared" si="104"/>
        <v>2.5994186400538043E-3</v>
      </c>
      <c r="Z143" s="16">
        <f t="shared" si="105"/>
        <v>2.8825427275741954E-3</v>
      </c>
      <c r="AA143" s="10" t="s">
        <v>33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</row>
    <row r="144" spans="1:250">
      <c r="A144" s="8" t="s">
        <v>18</v>
      </c>
      <c r="B144" s="16">
        <v>1.7822916666666666E-3</v>
      </c>
      <c r="C144" s="16">
        <f t="shared" si="85"/>
        <v>1.87140625E-3</v>
      </c>
      <c r="D144" s="16">
        <f t="shared" si="86"/>
        <v>1.9988621278212589E-3</v>
      </c>
      <c r="E144" s="16">
        <f t="shared" si="87"/>
        <v>2.0352130161458248E-3</v>
      </c>
      <c r="F144" s="16">
        <f t="shared" si="88"/>
        <v>2.0743612900369596E-3</v>
      </c>
      <c r="G144" s="16">
        <f t="shared" si="89"/>
        <v>2.1392266837198439E-3</v>
      </c>
      <c r="H144" s="16">
        <f t="shared" si="90"/>
        <v>2.2130506886369884E-3</v>
      </c>
      <c r="I144" s="16">
        <f t="shared" si="91"/>
        <v>2.2982505295690171E-3</v>
      </c>
      <c r="J144" s="16">
        <f t="shared" si="92"/>
        <v>2.3982979973893172E-3</v>
      </c>
      <c r="K144" s="16">
        <f t="shared" si="93"/>
        <v>2.5184084706796612E-3</v>
      </c>
      <c r="L144" s="16">
        <f t="shared" si="94"/>
        <v>2.7248773068882597E-3</v>
      </c>
      <c r="M144" s="16">
        <f t="shared" si="95"/>
        <v>3.0216661308315206E-3</v>
      </c>
      <c r="N144" s="9" t="s">
        <v>57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0" t="s">
        <v>18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</row>
    <row r="145" spans="1:27">
      <c r="A145" s="8" t="s">
        <v>20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9" t="s">
        <v>57</v>
      </c>
      <c r="O145" s="16">
        <v>8.2476851851851852E-4</v>
      </c>
      <c r="P145" s="16">
        <f t="shared" si="106"/>
        <v>8.6600694444444453E-4</v>
      </c>
      <c r="Q145" s="16">
        <f t="shared" si="96"/>
        <v>9.2498808512593643E-4</v>
      </c>
      <c r="R145" s="16">
        <f t="shared" si="97"/>
        <v>9.4180972485584456E-4</v>
      </c>
      <c r="S145" s="16">
        <f t="shared" si="98"/>
        <v>9.5992587523887111E-4</v>
      </c>
      <c r="T145" s="16">
        <f t="shared" si="99"/>
        <v>9.8994281110381254E-4</v>
      </c>
      <c r="U145" s="16">
        <f t="shared" si="100"/>
        <v>1.0241054099114995E-3</v>
      </c>
      <c r="V145" s="16">
        <f t="shared" si="101"/>
        <v>1.0635322601278536E-3</v>
      </c>
      <c r="W145" s="16">
        <f t="shared" si="102"/>
        <v>1.1098299583996545E-3</v>
      </c>
      <c r="X145" s="16">
        <f t="shared" si="103"/>
        <v>1.1654119593521182E-3</v>
      </c>
      <c r="Y145" s="16">
        <f t="shared" si="104"/>
        <v>1.2609569250526488E-3</v>
      </c>
      <c r="Z145" s="16">
        <f t="shared" si="105"/>
        <v>1.3982981263916761E-3</v>
      </c>
      <c r="AA145" s="10" t="s">
        <v>20</v>
      </c>
    </row>
    <row r="146" spans="1:27">
      <c r="A146" s="8" t="s">
        <v>21</v>
      </c>
      <c r="B146" s="16">
        <v>7.164351851851853E-4</v>
      </c>
      <c r="C146" s="16">
        <f t="shared" si="85"/>
        <v>7.5225694444444461E-4</v>
      </c>
      <c r="D146" s="16">
        <f t="shared" si="86"/>
        <v>8.0349091312511189E-4</v>
      </c>
      <c r="E146" s="16">
        <f t="shared" si="87"/>
        <v>8.1810303071255667E-4</v>
      </c>
      <c r="F146" s="16">
        <f t="shared" si="88"/>
        <v>8.3383962499699866E-4</v>
      </c>
      <c r="G146" s="16">
        <f t="shared" si="89"/>
        <v>8.5991383675731124E-4</v>
      </c>
      <c r="H146" s="16">
        <f t="shared" si="90"/>
        <v>8.8958917869101639E-4</v>
      </c>
      <c r="I146" s="16">
        <f t="shared" si="91"/>
        <v>9.2383731268473406E-4</v>
      </c>
      <c r="J146" s="16">
        <f t="shared" si="92"/>
        <v>9.6405380893823495E-4</v>
      </c>
      <c r="K146" s="16">
        <f t="shared" si="93"/>
        <v>1.0123351148455812E-3</v>
      </c>
      <c r="L146" s="16">
        <f t="shared" si="94"/>
        <v>1.095330250642141E-3</v>
      </c>
      <c r="M146" s="16">
        <f t="shared" si="95"/>
        <v>1.2146316871126123E-3</v>
      </c>
      <c r="N146" s="9" t="s">
        <v>57</v>
      </c>
      <c r="O146" s="16">
        <v>6.0555555555555558E-4</v>
      </c>
      <c r="P146" s="16">
        <f t="shared" si="106"/>
        <v>6.3583333333333341E-4</v>
      </c>
      <c r="Q146" s="16">
        <f t="shared" si="96"/>
        <v>6.7913803836358393E-4</v>
      </c>
      <c r="R146" s="16">
        <f t="shared" si="97"/>
        <v>6.9148870059581517E-4</v>
      </c>
      <c r="S146" s="16">
        <f t="shared" si="98"/>
        <v>7.0478980904431282E-4</v>
      </c>
      <c r="T146" s="16">
        <f t="shared" si="99"/>
        <v>7.2682862583428945E-4</v>
      </c>
      <c r="U146" s="16">
        <f t="shared" si="100"/>
        <v>7.5191124118116268E-4</v>
      </c>
      <c r="V146" s="16">
        <f t="shared" si="101"/>
        <v>7.8085893698974593E-4</v>
      </c>
      <c r="W146" s="16">
        <f t="shared" si="102"/>
        <v>8.1485129698947404E-4</v>
      </c>
      <c r="X146" s="16">
        <f t="shared" si="103"/>
        <v>8.5566031031859141E-4</v>
      </c>
      <c r="Y146" s="16">
        <f t="shared" si="104"/>
        <v>9.2581064157668523E-4</v>
      </c>
      <c r="Z146" s="16">
        <f t="shared" si="105"/>
        <v>1.0266483016111772E-3</v>
      </c>
      <c r="AA146" s="10" t="s">
        <v>21</v>
      </c>
    </row>
    <row r="147" spans="1:27">
      <c r="A147" s="8" t="s">
        <v>22</v>
      </c>
      <c r="B147" s="16">
        <v>6.5543981481481486E-4</v>
      </c>
      <c r="C147" s="16">
        <f t="shared" si="85"/>
        <v>6.8821180555555563E-4</v>
      </c>
      <c r="D147" s="16">
        <f t="shared" si="86"/>
        <v>7.3508385153917726E-4</v>
      </c>
      <c r="E147" s="16">
        <f t="shared" si="87"/>
        <v>7.4845193262119676E-4</v>
      </c>
      <c r="F147" s="16">
        <f t="shared" si="88"/>
        <v>7.6284875546979046E-4</v>
      </c>
      <c r="G147" s="16">
        <f t="shared" si="89"/>
        <v>7.8670307876521042E-4</v>
      </c>
      <c r="H147" s="16">
        <f t="shared" si="90"/>
        <v>8.1385194166837239E-4</v>
      </c>
      <c r="I147" s="16">
        <f t="shared" si="91"/>
        <v>8.4518428137861834E-4</v>
      </c>
      <c r="J147" s="16">
        <f t="shared" si="92"/>
        <v>8.8197685299147392E-4</v>
      </c>
      <c r="K147" s="16">
        <f t="shared" si="93"/>
        <v>9.2614761799200739E-4</v>
      </c>
      <c r="L147" s="16">
        <f t="shared" si="94"/>
        <v>1.0020767704986178E-3</v>
      </c>
      <c r="M147" s="16">
        <f t="shared" si="95"/>
        <v>1.111221202603994E-3</v>
      </c>
      <c r="N147" s="9" t="s">
        <v>57</v>
      </c>
      <c r="O147" s="16">
        <v>5.3819444444444444E-4</v>
      </c>
      <c r="P147" s="16">
        <f t="shared" si="106"/>
        <v>5.6510416666666666E-4</v>
      </c>
      <c r="Q147" s="16">
        <f t="shared" si="96"/>
        <v>6.0359171987589154E-4</v>
      </c>
      <c r="R147" s="16">
        <f t="shared" si="97"/>
        <v>6.1456851257082185E-4</v>
      </c>
      <c r="S147" s="16">
        <f t="shared" si="98"/>
        <v>6.2639002524007153E-4</v>
      </c>
      <c r="T147" s="16">
        <f t="shared" si="99"/>
        <v>6.4597727640088791E-4</v>
      </c>
      <c r="U147" s="16">
        <f t="shared" si="100"/>
        <v>6.6826973843509289E-4</v>
      </c>
      <c r="V147" s="16">
        <f t="shared" si="101"/>
        <v>6.9399733505395985E-4</v>
      </c>
      <c r="W147" s="16">
        <f t="shared" si="102"/>
        <v>7.2420843482436049E-4</v>
      </c>
      <c r="X147" s="16">
        <f t="shared" si="103"/>
        <v>7.6047791341388562E-4</v>
      </c>
      <c r="Y147" s="16">
        <f t="shared" si="104"/>
        <v>8.2282482479579242E-4</v>
      </c>
      <c r="Z147" s="16">
        <f t="shared" si="105"/>
        <v>9.1244545154663104E-4</v>
      </c>
      <c r="AA147" s="10" t="s">
        <v>22</v>
      </c>
    </row>
    <row r="148" spans="1:27">
      <c r="A148" s="8" t="s">
        <v>23</v>
      </c>
      <c r="B148" s="11">
        <v>5.8124999999999995E-4</v>
      </c>
      <c r="C148" s="11">
        <f t="shared" si="85"/>
        <v>6.1031249999999996E-4</v>
      </c>
      <c r="D148" s="11">
        <f t="shared" si="86"/>
        <v>6.5187905746596283E-4</v>
      </c>
      <c r="E148" s="11">
        <f t="shared" si="87"/>
        <v>6.6373399357648759E-4</v>
      </c>
      <c r="F148" s="11">
        <f t="shared" si="88"/>
        <v>6.7650122725927729E-4</v>
      </c>
      <c r="G148" s="11">
        <f t="shared" si="89"/>
        <v>6.9765545851295887E-4</v>
      </c>
      <c r="H148" s="11">
        <f t="shared" si="90"/>
        <v>7.2173131750990029E-4</v>
      </c>
      <c r="I148" s="11">
        <f t="shared" si="91"/>
        <v>7.4951712185827672E-4</v>
      </c>
      <c r="J148" s="11">
        <f t="shared" si="92"/>
        <v>7.8214510961030926E-4</v>
      </c>
      <c r="K148" s="11">
        <f t="shared" si="93"/>
        <v>8.2131614648699636E-4</v>
      </c>
      <c r="L148" s="11">
        <f t="shared" si="94"/>
        <v>8.8865081077945567E-4</v>
      </c>
      <c r="M148" s="11">
        <f t="shared" si="95"/>
        <v>9.8544108767036152E-4</v>
      </c>
      <c r="N148" s="9" t="s">
        <v>57</v>
      </c>
      <c r="O148" s="11">
        <v>4.4768518518518513E-4</v>
      </c>
      <c r="P148" s="11">
        <f>O148*1.05</f>
        <v>4.700694444444444E-4</v>
      </c>
      <c r="Q148" s="11">
        <f t="shared" si="96"/>
        <v>5.0208446719998895E-4</v>
      </c>
      <c r="R148" s="11">
        <f t="shared" si="97"/>
        <v>5.1121527024170724E-4</v>
      </c>
      <c r="S148" s="11">
        <f t="shared" si="98"/>
        <v>5.2104873497389173E-4</v>
      </c>
      <c r="T148" s="11">
        <f t="shared" si="99"/>
        <v>5.3734195809002885E-4</v>
      </c>
      <c r="U148" s="11">
        <f t="shared" si="100"/>
        <v>5.5588545124020199E-4</v>
      </c>
      <c r="V148" s="11">
        <f t="shared" si="101"/>
        <v>5.7728638537391766E-4</v>
      </c>
      <c r="W148" s="11">
        <f t="shared" si="102"/>
        <v>6.024168227743282E-4</v>
      </c>
      <c r="X148" s="11">
        <f t="shared" si="103"/>
        <v>6.3258678905051815E-4</v>
      </c>
      <c r="Y148" s="11">
        <f t="shared" si="104"/>
        <v>6.8444869296991923E-4</v>
      </c>
      <c r="Z148" s="11">
        <f t="shared" si="105"/>
        <v>7.5899763582416521E-4</v>
      </c>
      <c r="AA148" s="10" t="s">
        <v>23</v>
      </c>
    </row>
    <row r="149" spans="1:27">
      <c r="A149" s="8" t="s">
        <v>24</v>
      </c>
      <c r="B149" s="11">
        <v>4.5196759259259257E-4</v>
      </c>
      <c r="C149" s="11">
        <f t="shared" si="85"/>
        <v>4.745659722222222E-4</v>
      </c>
      <c r="D149" s="11">
        <f t="shared" si="86"/>
        <v>5.0688724002480789E-4</v>
      </c>
      <c r="E149" s="11">
        <f t="shared" si="87"/>
        <v>5.1610538528796971E-4</v>
      </c>
      <c r="F149" s="11">
        <f t="shared" si="88"/>
        <v>5.2603291366935042E-4</v>
      </c>
      <c r="G149" s="11">
        <f t="shared" si="89"/>
        <v>5.4248199233235847E-4</v>
      </c>
      <c r="H149" s="11">
        <f t="shared" si="90"/>
        <v>5.6120286636323399E-4</v>
      </c>
      <c r="I149" s="11">
        <f t="shared" si="91"/>
        <v>5.8280851470660501E-4</v>
      </c>
      <c r="J149" s="11">
        <f t="shared" si="92"/>
        <v>6.0817934150303812E-4</v>
      </c>
      <c r="K149" s="11">
        <f t="shared" si="93"/>
        <v>6.3863790363037057E-4</v>
      </c>
      <c r="L149" s="11">
        <f t="shared" si="94"/>
        <v>6.9099590125324068E-4</v>
      </c>
      <c r="M149" s="11">
        <f t="shared" si="95"/>
        <v>7.6625795447088038E-4</v>
      </c>
      <c r="N149" s="9" t="s">
        <v>57</v>
      </c>
      <c r="O149" s="11">
        <v>4.0590277777777782E-4</v>
      </c>
      <c r="P149" s="11">
        <f>O149*1.05</f>
        <v>4.2619791666666674E-4</v>
      </c>
      <c r="Q149" s="11">
        <f t="shared" si="96"/>
        <v>4.5522498099026927E-4</v>
      </c>
      <c r="R149" s="11">
        <f t="shared" si="97"/>
        <v>4.6350360722276831E-4</v>
      </c>
      <c r="S149" s="11">
        <f t="shared" si="98"/>
        <v>4.7241931581009278E-4</v>
      </c>
      <c r="T149" s="11">
        <f t="shared" si="99"/>
        <v>4.8719189426621814E-4</v>
      </c>
      <c r="U149" s="11">
        <f t="shared" si="100"/>
        <v>5.0400472531007985E-4</v>
      </c>
      <c r="V149" s="11">
        <f t="shared" si="101"/>
        <v>5.2340831269553499E-4</v>
      </c>
      <c r="W149" s="11">
        <f t="shared" si="102"/>
        <v>5.4619332923205009E-4</v>
      </c>
      <c r="X149" s="11">
        <f t="shared" si="103"/>
        <v>5.7354753598763371E-4</v>
      </c>
      <c r="Y149" s="11">
        <f t="shared" si="104"/>
        <v>6.2056917431372986E-4</v>
      </c>
      <c r="Z149" s="11">
        <f t="shared" si="105"/>
        <v>6.8816047281162053E-4</v>
      </c>
      <c r="AA149" s="10" t="s">
        <v>24</v>
      </c>
    </row>
    <row r="150" spans="1:27">
      <c r="A150" s="8" t="s">
        <v>25</v>
      </c>
      <c r="B150" s="11">
        <v>4.4537037037037033E-4</v>
      </c>
      <c r="C150" s="11">
        <f t="shared" si="85"/>
        <v>4.6763888888888886E-4</v>
      </c>
      <c r="D150" s="11">
        <f t="shared" si="86"/>
        <v>4.9948837378116788E-4</v>
      </c>
      <c r="E150" s="11">
        <f t="shared" si="87"/>
        <v>5.0857196481129518E-4</v>
      </c>
      <c r="F150" s="11">
        <f t="shared" si="88"/>
        <v>5.1835458432769794E-4</v>
      </c>
      <c r="G150" s="11">
        <f t="shared" si="89"/>
        <v>5.3456356120228316E-4</v>
      </c>
      <c r="H150" s="11">
        <f t="shared" si="90"/>
        <v>5.5301117279531989E-4</v>
      </c>
      <c r="I150" s="11">
        <f t="shared" si="91"/>
        <v>5.743014505994919E-4</v>
      </c>
      <c r="J150" s="11">
        <f t="shared" si="92"/>
        <v>5.9930194778583625E-4</v>
      </c>
      <c r="K150" s="11">
        <f t="shared" si="93"/>
        <v>6.2931591630465192E-4</v>
      </c>
      <c r="L150" s="11">
        <f t="shared" si="94"/>
        <v>6.8090966146542133E-4</v>
      </c>
      <c r="M150" s="11">
        <f t="shared" si="95"/>
        <v>7.5507313925837326E-4</v>
      </c>
      <c r="N150" s="9" t="s">
        <v>57</v>
      </c>
      <c r="O150" s="11">
        <v>3.6793981481481481E-4</v>
      </c>
      <c r="P150" s="11">
        <f>O150*1.05</f>
        <v>3.8633680555555557E-4</v>
      </c>
      <c r="Q150" s="11">
        <f t="shared" si="96"/>
        <v>4.1264904892160419E-4</v>
      </c>
      <c r="R150" s="11">
        <f t="shared" si="97"/>
        <v>4.2015339816400918E-4</v>
      </c>
      <c r="S150" s="11">
        <f t="shared" si="98"/>
        <v>4.2823524521251344E-4</v>
      </c>
      <c r="T150" s="11">
        <f t="shared" si="99"/>
        <v>4.4162618530718765E-4</v>
      </c>
      <c r="U150" s="11">
        <f t="shared" si="100"/>
        <v>4.5686655881401302E-4</v>
      </c>
      <c r="V150" s="11">
        <f t="shared" si="101"/>
        <v>4.7445538239495455E-4</v>
      </c>
      <c r="W150" s="11">
        <f t="shared" si="102"/>
        <v>4.9510937942078318E-4</v>
      </c>
      <c r="X150" s="11">
        <f t="shared" si="103"/>
        <v>5.199052229554284E-4</v>
      </c>
      <c r="Y150" s="11">
        <f t="shared" si="104"/>
        <v>5.6252905763996212E-4</v>
      </c>
      <c r="Z150" s="11">
        <f t="shared" si="105"/>
        <v>6.2379872913263226E-4</v>
      </c>
      <c r="AA150" s="10" t="s">
        <v>25</v>
      </c>
    </row>
    <row r="151" spans="1:27">
      <c r="A151" s="8" t="s">
        <v>26</v>
      </c>
      <c r="B151" s="16">
        <v>4.546296296296297E-4</v>
      </c>
      <c r="C151" s="16">
        <f t="shared" si="85"/>
        <v>4.7736111111111118E-4</v>
      </c>
      <c r="D151" s="16">
        <f t="shared" si="86"/>
        <v>5.0987274745645217E-4</v>
      </c>
      <c r="E151" s="16">
        <f t="shared" si="87"/>
        <v>5.1914518653294376E-4</v>
      </c>
      <c r="F151" s="16">
        <f t="shared" si="88"/>
        <v>5.2913118691247341E-4</v>
      </c>
      <c r="G151" s="16">
        <f t="shared" si="89"/>
        <v>5.4567714875326627E-4</v>
      </c>
      <c r="H151" s="16">
        <f t="shared" si="90"/>
        <v>5.645082865748484E-4</v>
      </c>
      <c r="I151" s="16">
        <f t="shared" si="91"/>
        <v>5.8624118969719463E-4</v>
      </c>
      <c r="J151" s="16">
        <f t="shared" si="92"/>
        <v>6.1176144773980395E-4</v>
      </c>
      <c r="K151" s="16">
        <f t="shared" si="93"/>
        <v>6.4239940728811674E-4</v>
      </c>
      <c r="L151" s="16">
        <f t="shared" si="94"/>
        <v>6.9506578748341357E-4</v>
      </c>
      <c r="M151" s="16">
        <f t="shared" si="95"/>
        <v>7.7077112552154136E-4</v>
      </c>
      <c r="N151" s="9" t="s">
        <v>57</v>
      </c>
      <c r="O151" s="16">
        <v>3.6655092592592598E-4</v>
      </c>
      <c r="P151" s="16">
        <f t="shared" ref="P151:P175" si="118">O151*1.05</f>
        <v>3.8487847222222233E-4</v>
      </c>
      <c r="Q151" s="16">
        <f t="shared" si="96"/>
        <v>4.1109139287031168E-4</v>
      </c>
      <c r="R151" s="16">
        <f t="shared" si="97"/>
        <v>4.1856741490576204E-4</v>
      </c>
      <c r="S151" s="16">
        <f t="shared" si="98"/>
        <v>4.2661875482479731E-4</v>
      </c>
      <c r="T151" s="16">
        <f t="shared" si="99"/>
        <v>4.3995914717454032E-4</v>
      </c>
      <c r="U151" s="16">
        <f t="shared" si="100"/>
        <v>4.5514199174708387E-4</v>
      </c>
      <c r="V151" s="16">
        <f t="shared" si="101"/>
        <v>4.726644215302993E-4</v>
      </c>
      <c r="W151" s="16">
        <f t="shared" si="102"/>
        <v>4.9324045442768823E-4</v>
      </c>
      <c r="X151" s="16">
        <f t="shared" si="103"/>
        <v>5.1794269930790886E-4</v>
      </c>
      <c r="Y151" s="16">
        <f t="shared" si="104"/>
        <v>5.6040563873726342E-4</v>
      </c>
      <c r="Z151" s="16">
        <f t="shared" si="105"/>
        <v>6.2144403119315729E-4</v>
      </c>
      <c r="AA151" s="10" t="s">
        <v>26</v>
      </c>
    </row>
    <row r="152" spans="1:27">
      <c r="A152" s="8" t="s">
        <v>27</v>
      </c>
      <c r="B152" s="16">
        <v>3.87962962962963E-4</v>
      </c>
      <c r="C152" s="16">
        <f t="shared" si="85"/>
        <v>4.0736111111111116E-4</v>
      </c>
      <c r="D152" s="16">
        <f t="shared" si="86"/>
        <v>4.351052569944062E-4</v>
      </c>
      <c r="E152" s="16">
        <f t="shared" si="87"/>
        <v>4.430179901370742E-4</v>
      </c>
      <c r="F152" s="16">
        <f t="shared" si="88"/>
        <v>4.5153964830209038E-4</v>
      </c>
      <c r="G152" s="16">
        <f t="shared" si="89"/>
        <v>4.656593183861885E-4</v>
      </c>
      <c r="H152" s="16">
        <f t="shared" si="90"/>
        <v>4.8172906736224341E-4</v>
      </c>
      <c r="I152" s="16">
        <f t="shared" si="91"/>
        <v>5.0027506819373636E-4</v>
      </c>
      <c r="J152" s="16">
        <f t="shared" si="92"/>
        <v>5.2205304807123793E-4</v>
      </c>
      <c r="K152" s="16">
        <f t="shared" si="93"/>
        <v>5.4819827220717093E-4</v>
      </c>
      <c r="L152" s="16">
        <f t="shared" si="94"/>
        <v>5.9314168015387012E-4</v>
      </c>
      <c r="M152" s="16">
        <f t="shared" si="95"/>
        <v>6.5774562442673281E-4</v>
      </c>
      <c r="N152" s="9" t="s">
        <v>57</v>
      </c>
      <c r="O152" s="16">
        <v>3.3125E-4</v>
      </c>
      <c r="P152" s="16">
        <f t="shared" si="118"/>
        <v>3.4781250000000003E-4</v>
      </c>
      <c r="Q152" s="16">
        <f t="shared" si="96"/>
        <v>3.7150096823329072E-4</v>
      </c>
      <c r="R152" s="16">
        <f t="shared" si="97"/>
        <v>3.7825700709197686E-4</v>
      </c>
      <c r="S152" s="16">
        <f t="shared" si="98"/>
        <v>3.8553295747034087E-4</v>
      </c>
      <c r="T152" s="16">
        <f t="shared" si="99"/>
        <v>3.9758859463641751E-4</v>
      </c>
      <c r="U152" s="16">
        <f t="shared" si="100"/>
        <v>4.113092454626314E-4</v>
      </c>
      <c r="V152" s="16">
        <f t="shared" si="101"/>
        <v>4.2714416622030831E-4</v>
      </c>
      <c r="W152" s="16">
        <f t="shared" si="102"/>
        <v>4.4573861085318709E-4</v>
      </c>
      <c r="X152" s="16">
        <f t="shared" si="103"/>
        <v>4.6806188993344961E-4</v>
      </c>
      <c r="Y152" s="16">
        <f t="shared" si="104"/>
        <v>5.0643540829366836E-4</v>
      </c>
      <c r="Z152" s="16">
        <f t="shared" si="105"/>
        <v>5.6159545856482979E-4</v>
      </c>
      <c r="AA152" s="10" t="s">
        <v>27</v>
      </c>
    </row>
    <row r="153" spans="1:27">
      <c r="A153" s="8" t="s">
        <v>28</v>
      </c>
      <c r="B153" s="16">
        <v>3.7025462962962967E-4</v>
      </c>
      <c r="C153" s="16">
        <f t="shared" si="85"/>
        <v>3.8876736111111116E-4</v>
      </c>
      <c r="D153" s="16">
        <f t="shared" si="86"/>
        <v>4.1524514234042527E-4</v>
      </c>
      <c r="E153" s="16">
        <f t="shared" si="87"/>
        <v>4.2279670359442141E-4</v>
      </c>
      <c r="F153" s="16">
        <f t="shared" si="88"/>
        <v>4.3092939585870739E-4</v>
      </c>
      <c r="G153" s="16">
        <f t="shared" si="89"/>
        <v>4.4440458219493345E-4</v>
      </c>
      <c r="H153" s="16">
        <f t="shared" si="90"/>
        <v>4.5974083725889518E-4</v>
      </c>
      <c r="I153" s="16">
        <f t="shared" si="91"/>
        <v>4.7744031716938026E-4</v>
      </c>
      <c r="J153" s="16">
        <f t="shared" si="92"/>
        <v>4.9822425440927513E-4</v>
      </c>
      <c r="K153" s="16">
        <f t="shared" si="93"/>
        <v>5.2317609570129474E-4</v>
      </c>
      <c r="L153" s="16">
        <f t="shared" si="94"/>
        <v>5.6606808914446023E-4</v>
      </c>
      <c r="M153" s="16">
        <f t="shared" si="95"/>
        <v>6.2772322569842431E-4</v>
      </c>
      <c r="N153" s="9" t="s">
        <v>57</v>
      </c>
      <c r="O153" s="16">
        <v>3.3055555555555551E-4</v>
      </c>
      <c r="P153" s="16">
        <f t="shared" si="118"/>
        <v>3.470833333333333E-4</v>
      </c>
      <c r="Q153" s="16">
        <f t="shared" si="96"/>
        <v>3.7072214020764436E-4</v>
      </c>
      <c r="R153" s="16">
        <f t="shared" si="97"/>
        <v>3.7746401546285316E-4</v>
      </c>
      <c r="S153" s="16">
        <f t="shared" si="98"/>
        <v>3.8472471227648267E-4</v>
      </c>
      <c r="T153" s="16">
        <f t="shared" si="99"/>
        <v>3.9675507557009369E-4</v>
      </c>
      <c r="U153" s="16">
        <f t="shared" si="100"/>
        <v>4.1044696192916671E-4</v>
      </c>
      <c r="V153" s="16">
        <f t="shared" si="101"/>
        <v>4.2624868578798055E-4</v>
      </c>
      <c r="W153" s="16">
        <f t="shared" si="102"/>
        <v>4.4480414835663945E-4</v>
      </c>
      <c r="X153" s="16">
        <f t="shared" si="103"/>
        <v>4.6708062810968967E-4</v>
      </c>
      <c r="Y153" s="16">
        <f t="shared" si="104"/>
        <v>5.0537369884231891E-4</v>
      </c>
      <c r="Z153" s="16">
        <f t="shared" si="105"/>
        <v>5.6041810959509203E-4</v>
      </c>
      <c r="AA153" s="10" t="s">
        <v>28</v>
      </c>
    </row>
    <row r="154" spans="1:27">
      <c r="A154" s="8" t="s">
        <v>29</v>
      </c>
      <c r="B154" s="16">
        <v>4.0659722222222226E-4</v>
      </c>
      <c r="C154" s="16">
        <f t="shared" si="85"/>
        <v>4.2692708333333341E-4</v>
      </c>
      <c r="D154" s="16">
        <f t="shared" si="86"/>
        <v>4.5600380901591558E-4</v>
      </c>
      <c r="E154" s="16">
        <f t="shared" si="87"/>
        <v>4.6429659885189196E-4</v>
      </c>
      <c r="F154" s="16">
        <f t="shared" si="88"/>
        <v>4.7322756100395098E-4</v>
      </c>
      <c r="G154" s="16">
        <f t="shared" si="89"/>
        <v>4.8802541333254186E-4</v>
      </c>
      <c r="H154" s="16">
        <f t="shared" si="90"/>
        <v>5.0486700884354448E-4</v>
      </c>
      <c r="I154" s="16">
        <f t="shared" si="91"/>
        <v>5.243037931278627E-4</v>
      </c>
      <c r="J154" s="16">
        <f t="shared" si="92"/>
        <v>5.4712779172859762E-4</v>
      </c>
      <c r="K154" s="16">
        <f t="shared" si="93"/>
        <v>5.7452879781139359E-4</v>
      </c>
      <c r="L154" s="16">
        <f t="shared" si="94"/>
        <v>6.2163088376507932E-4</v>
      </c>
      <c r="M154" s="16">
        <f t="shared" si="95"/>
        <v>6.8933782178135818E-4</v>
      </c>
      <c r="N154" s="9" t="s">
        <v>57</v>
      </c>
      <c r="O154" s="16">
        <v>3.3113425925925926E-4</v>
      </c>
      <c r="P154" s="16">
        <f t="shared" si="118"/>
        <v>3.4769097222222222E-4</v>
      </c>
      <c r="Q154" s="16">
        <f t="shared" si="96"/>
        <v>3.7137116356234965E-4</v>
      </c>
      <c r="R154" s="16">
        <f t="shared" si="97"/>
        <v>3.781248418204562E-4</v>
      </c>
      <c r="S154" s="16">
        <f t="shared" si="98"/>
        <v>3.8539824993803111E-4</v>
      </c>
      <c r="T154" s="16">
        <f t="shared" si="99"/>
        <v>3.9744967479203016E-4</v>
      </c>
      <c r="U154" s="16">
        <f t="shared" si="100"/>
        <v>4.1116553154038729E-4</v>
      </c>
      <c r="V154" s="16">
        <f t="shared" si="101"/>
        <v>4.2699491948158694E-4</v>
      </c>
      <c r="W154" s="16">
        <f t="shared" si="102"/>
        <v>4.4558286710376241E-4</v>
      </c>
      <c r="X154" s="16">
        <f t="shared" si="103"/>
        <v>4.6789834629615626E-4</v>
      </c>
      <c r="Y154" s="16">
        <f t="shared" si="104"/>
        <v>5.0625845671844344E-4</v>
      </c>
      <c r="Z154" s="16">
        <f t="shared" si="105"/>
        <v>5.6139923373654007E-4</v>
      </c>
      <c r="AA154" s="10" t="s">
        <v>29</v>
      </c>
    </row>
    <row r="155" spans="1:27">
      <c r="A155" s="8" t="s">
        <v>30</v>
      </c>
      <c r="B155" s="16">
        <v>3.5972222222222221E-4</v>
      </c>
      <c r="C155" s="16">
        <f t="shared" si="85"/>
        <v>3.7770833333333336E-4</v>
      </c>
      <c r="D155" s="16">
        <f t="shared" si="86"/>
        <v>4.0343291728478948E-4</v>
      </c>
      <c r="E155" s="16">
        <f t="shared" si="87"/>
        <v>4.1076966388604614E-4</v>
      </c>
      <c r="F155" s="16">
        <f t="shared" si="88"/>
        <v>4.1867101041852527E-4</v>
      </c>
      <c r="G155" s="16">
        <f t="shared" si="89"/>
        <v>4.317628763556903E-4</v>
      </c>
      <c r="H155" s="16">
        <f t="shared" si="90"/>
        <v>4.4666287033468151E-4</v>
      </c>
      <c r="I155" s="16">
        <f t="shared" si="91"/>
        <v>4.6385886394574355E-4</v>
      </c>
      <c r="J155" s="16">
        <f t="shared" si="92"/>
        <v>4.8405157321163711E-4</v>
      </c>
      <c r="K155" s="16">
        <f t="shared" si="93"/>
        <v>5.0829362470760351E-4</v>
      </c>
      <c r="L155" s="16">
        <f t="shared" si="94"/>
        <v>5.4996549579899412E-4</v>
      </c>
      <c r="M155" s="16">
        <f t="shared" si="95"/>
        <v>6.0986676632407086E-4</v>
      </c>
      <c r="N155" s="9" t="s">
        <v>57</v>
      </c>
      <c r="O155" s="16">
        <v>3.3032407407407403E-4</v>
      </c>
      <c r="P155" s="16">
        <f t="shared" si="118"/>
        <v>3.4684027777777773E-4</v>
      </c>
      <c r="Q155" s="16">
        <f t="shared" si="96"/>
        <v>3.7046253086576222E-4</v>
      </c>
      <c r="R155" s="16">
        <f t="shared" si="97"/>
        <v>3.7719968491981194E-4</v>
      </c>
      <c r="S155" s="16">
        <f t="shared" si="98"/>
        <v>3.8445529721186321E-4</v>
      </c>
      <c r="T155" s="16">
        <f t="shared" si="99"/>
        <v>3.9647723588131909E-4</v>
      </c>
      <c r="U155" s="16">
        <f t="shared" si="100"/>
        <v>4.101595340846785E-4</v>
      </c>
      <c r="V155" s="16">
        <f t="shared" si="101"/>
        <v>4.2595019231053796E-4</v>
      </c>
      <c r="W155" s="16">
        <f t="shared" si="102"/>
        <v>4.444926608577902E-4</v>
      </c>
      <c r="X155" s="16">
        <f t="shared" si="103"/>
        <v>4.6675354083510303E-4</v>
      </c>
      <c r="Y155" s="16">
        <f t="shared" si="104"/>
        <v>5.0501979569186905E-4</v>
      </c>
      <c r="Z155" s="16">
        <f t="shared" si="105"/>
        <v>5.6002565993851282E-4</v>
      </c>
      <c r="AA155" s="10" t="s">
        <v>30</v>
      </c>
    </row>
    <row r="156" spans="1:27">
      <c r="A156" s="8" t="s">
        <v>31</v>
      </c>
      <c r="B156" s="16">
        <v>3.6458333333333335E-4</v>
      </c>
      <c r="C156" s="16">
        <f t="shared" si="85"/>
        <v>3.8281250000000001E-4</v>
      </c>
      <c r="D156" s="16">
        <f t="shared" si="86"/>
        <v>4.0888471346431371E-4</v>
      </c>
      <c r="E156" s="16">
        <f t="shared" si="87"/>
        <v>4.1632060528991164E-4</v>
      </c>
      <c r="F156" s="16">
        <f t="shared" si="88"/>
        <v>4.2432872677553241E-4</v>
      </c>
      <c r="G156" s="16">
        <f t="shared" si="89"/>
        <v>4.3759750981995634E-4</v>
      </c>
      <c r="H156" s="16">
        <f t="shared" si="90"/>
        <v>4.5269885506893392E-4</v>
      </c>
      <c r="I156" s="16">
        <f t="shared" si="91"/>
        <v>4.7012722697203739E-4</v>
      </c>
      <c r="J156" s="16">
        <f t="shared" si="92"/>
        <v>4.9059281068747004E-4</v>
      </c>
      <c r="K156" s="16">
        <f t="shared" si="93"/>
        <v>5.1516245747392257E-4</v>
      </c>
      <c r="L156" s="16">
        <f t="shared" si="94"/>
        <v>5.5739746195843998E-4</v>
      </c>
      <c r="M156" s="16">
        <f t="shared" si="95"/>
        <v>6.1810820911223396E-4</v>
      </c>
      <c r="N156" s="9" t="s">
        <v>57</v>
      </c>
      <c r="O156" s="16">
        <v>3.184027777777778E-4</v>
      </c>
      <c r="P156" s="16">
        <f t="shared" si="118"/>
        <v>3.3432291666666669E-4</v>
      </c>
      <c r="Q156" s="16">
        <f t="shared" si="96"/>
        <v>3.5709264975883397E-4</v>
      </c>
      <c r="R156" s="16">
        <f t="shared" si="97"/>
        <v>3.6358666195318947E-4</v>
      </c>
      <c r="S156" s="16">
        <f t="shared" si="98"/>
        <v>3.7058042138396496E-4</v>
      </c>
      <c r="T156" s="16">
        <f t="shared" si="99"/>
        <v>3.8216849190942856E-4</v>
      </c>
      <c r="U156" s="16">
        <f t="shared" si="100"/>
        <v>3.9535700009353568E-4</v>
      </c>
      <c r="V156" s="16">
        <f t="shared" si="101"/>
        <v>4.10577778222246E-4</v>
      </c>
      <c r="W156" s="16">
        <f t="shared" si="102"/>
        <v>4.2845105466705712E-4</v>
      </c>
      <c r="X156" s="16">
        <f t="shared" si="103"/>
        <v>4.4990854619389236E-4</v>
      </c>
      <c r="Y156" s="16">
        <f t="shared" si="104"/>
        <v>4.8679378344370429E-4</v>
      </c>
      <c r="Z156" s="16">
        <f t="shared" si="105"/>
        <v>5.3981450262468428E-4</v>
      </c>
      <c r="AA156" s="10" t="s">
        <v>31</v>
      </c>
    </row>
    <row r="157" spans="1:27">
      <c r="A157" s="8" t="s">
        <v>23</v>
      </c>
      <c r="B157" s="16"/>
      <c r="C157" s="16">
        <f t="shared" si="85"/>
        <v>0</v>
      </c>
      <c r="D157" s="16">
        <f t="shared" si="86"/>
        <v>0</v>
      </c>
      <c r="E157" s="16">
        <f t="shared" si="87"/>
        <v>0</v>
      </c>
      <c r="F157" s="16">
        <f t="shared" si="88"/>
        <v>0</v>
      </c>
      <c r="G157" s="16">
        <f t="shared" si="89"/>
        <v>0</v>
      </c>
      <c r="H157" s="16">
        <f t="shared" si="90"/>
        <v>0</v>
      </c>
      <c r="I157" s="16">
        <f t="shared" si="91"/>
        <v>0</v>
      </c>
      <c r="J157" s="16">
        <f t="shared" si="92"/>
        <v>0</v>
      </c>
      <c r="K157" s="16">
        <f t="shared" si="93"/>
        <v>0</v>
      </c>
      <c r="L157" s="16">
        <f t="shared" si="94"/>
        <v>0</v>
      </c>
      <c r="M157" s="16">
        <f t="shared" si="95"/>
        <v>0</v>
      </c>
      <c r="N157" s="9" t="s">
        <v>58</v>
      </c>
      <c r="O157" s="16">
        <v>1.1453703703703704E-3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0" t="s">
        <v>23</v>
      </c>
    </row>
    <row r="158" spans="1:27">
      <c r="A158" s="8" t="s">
        <v>24</v>
      </c>
      <c r="B158" s="16">
        <v>1.1104166666666667E-3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9" t="s">
        <v>58</v>
      </c>
      <c r="O158" s="16">
        <v>9.4456018518518532E-4</v>
      </c>
      <c r="P158" s="16">
        <f t="shared" si="118"/>
        <v>9.9178819444444466E-4</v>
      </c>
      <c r="Q158" s="16">
        <f t="shared" si="96"/>
        <v>1.0593359195499254E-3</v>
      </c>
      <c r="R158" s="16">
        <f t="shared" si="97"/>
        <v>1.0786007808796726E-3</v>
      </c>
      <c r="S158" s="16">
        <f t="shared" si="98"/>
        <v>1.0993481711794033E-3</v>
      </c>
      <c r="T158" s="16">
        <f t="shared" si="99"/>
        <v>1.1337248500446553E-3</v>
      </c>
      <c r="U158" s="16">
        <f t="shared" si="100"/>
        <v>1.1728493194341494E-3</v>
      </c>
      <c r="V158" s="16">
        <f t="shared" si="101"/>
        <v>1.2180026347043803E-3</v>
      </c>
      <c r="W158" s="16">
        <f t="shared" si="102"/>
        <v>1.2710247390541089E-3</v>
      </c>
      <c r="X158" s="16">
        <f t="shared" si="103"/>
        <v>1.3346796239506928E-3</v>
      </c>
      <c r="Y158" s="16">
        <f t="shared" si="104"/>
        <v>1.4441018054104223E-3</v>
      </c>
      <c r="Z158" s="16">
        <f t="shared" si="105"/>
        <v>1.6013908236714102E-3</v>
      </c>
      <c r="AA158" s="10" t="s">
        <v>24</v>
      </c>
    </row>
    <row r="159" spans="1:27">
      <c r="A159" s="8" t="s">
        <v>25</v>
      </c>
      <c r="B159" s="16">
        <v>1.1626157407407408E-3</v>
      </c>
      <c r="C159" s="16">
        <f t="shared" si="85"/>
        <v>1.2207465277777778E-3</v>
      </c>
      <c r="D159" s="16">
        <f t="shared" si="86"/>
        <v>1.303887919602867E-3</v>
      </c>
      <c r="E159" s="16">
        <f t="shared" si="87"/>
        <v>1.3276001524244959E-3</v>
      </c>
      <c r="F159" s="16">
        <f t="shared" si="88"/>
        <v>1.3531371620508644E-3</v>
      </c>
      <c r="G159" s="16">
        <f t="shared" si="89"/>
        <v>1.3954498368703053E-3</v>
      </c>
      <c r="H159" s="16">
        <f t="shared" si="90"/>
        <v>1.443606348942045E-3</v>
      </c>
      <c r="I159" s="16">
        <f t="shared" si="91"/>
        <v>1.4991834904552748E-3</v>
      </c>
      <c r="J159" s="16">
        <f t="shared" si="92"/>
        <v>1.5644459629700431E-3</v>
      </c>
      <c r="K159" s="16">
        <f t="shared" si="93"/>
        <v>1.6427958366112862E-3</v>
      </c>
      <c r="L159" s="16">
        <f t="shared" si="94"/>
        <v>1.7774785731341366E-3</v>
      </c>
      <c r="M159" s="16">
        <f t="shared" si="95"/>
        <v>1.9710784001690127E-3</v>
      </c>
      <c r="N159" s="9" t="s">
        <v>58</v>
      </c>
      <c r="O159" s="16">
        <v>1.0167824074074074E-3</v>
      </c>
      <c r="P159" s="16">
        <f t="shared" si="118"/>
        <v>1.0676215277777778E-3</v>
      </c>
      <c r="Q159" s="16">
        <f t="shared" si="96"/>
        <v>1.1403340342171415E-3</v>
      </c>
      <c r="R159" s="16">
        <f t="shared" si="97"/>
        <v>1.1610719103085311E-3</v>
      </c>
      <c r="S159" s="16">
        <f t="shared" si="98"/>
        <v>1.1834056713406515E-3</v>
      </c>
      <c r="T159" s="16">
        <f t="shared" si="99"/>
        <v>1.2204108329423227E-3</v>
      </c>
      <c r="U159" s="16">
        <f t="shared" si="100"/>
        <v>1.2625268069144714E-3</v>
      </c>
      <c r="V159" s="16">
        <f t="shared" si="101"/>
        <v>1.3111325996664599E-3</v>
      </c>
      <c r="W159" s="16">
        <f t="shared" si="102"/>
        <v>1.3682088386950553E-3</v>
      </c>
      <c r="X159" s="16">
        <f t="shared" si="103"/>
        <v>1.4367308536217171E-3</v>
      </c>
      <c r="Y159" s="16">
        <f t="shared" si="104"/>
        <v>1.5545195883507603E-3</v>
      </c>
      <c r="Z159" s="16">
        <f t="shared" si="105"/>
        <v>1.7238351165241191E-3</v>
      </c>
      <c r="AA159" s="10" t="s">
        <v>25</v>
      </c>
    </row>
    <row r="160" spans="1:27">
      <c r="A160" s="8" t="s">
        <v>26</v>
      </c>
      <c r="B160" s="11">
        <v>9.1631944444444454E-4</v>
      </c>
      <c r="C160" s="11">
        <f t="shared" si="85"/>
        <v>9.621354166666668E-4</v>
      </c>
      <c r="D160" s="11">
        <f t="shared" si="86"/>
        <v>1.0276635798403086E-3</v>
      </c>
      <c r="E160" s="11">
        <f t="shared" si="87"/>
        <v>1.0463524546286448E-3</v>
      </c>
      <c r="F160" s="11">
        <f t="shared" si="88"/>
        <v>1.0664795332958382E-3</v>
      </c>
      <c r="G160" s="11">
        <f t="shared" si="89"/>
        <v>1.0998284080141569E-3</v>
      </c>
      <c r="H160" s="11">
        <f t="shared" si="90"/>
        <v>1.1377831224065873E-3</v>
      </c>
      <c r="I160" s="11">
        <f t="shared" si="91"/>
        <v>1.1815864304563876E-3</v>
      </c>
      <c r="J160" s="11">
        <f t="shared" si="92"/>
        <v>1.233023264194508E-3</v>
      </c>
      <c r="K160" s="11">
        <f t="shared" si="93"/>
        <v>1.2947749764511255E-3</v>
      </c>
      <c r="L160" s="11">
        <f t="shared" si="94"/>
        <v>1.4009256210555461E-3</v>
      </c>
      <c r="M160" s="11">
        <f t="shared" si="95"/>
        <v>1.5535119655687483E-3</v>
      </c>
      <c r="N160" s="9" t="s">
        <v>58</v>
      </c>
      <c r="O160" s="11">
        <v>7.5694444444444453E-4</v>
      </c>
      <c r="P160" s="11">
        <f t="shared" si="118"/>
        <v>7.9479166666666674E-4</v>
      </c>
      <c r="Q160" s="11">
        <f t="shared" si="96"/>
        <v>8.4892254795447986E-4</v>
      </c>
      <c r="R160" s="11">
        <f t="shared" si="97"/>
        <v>8.6436087574476891E-4</v>
      </c>
      <c r="S160" s="11">
        <f t="shared" si="98"/>
        <v>8.8098726130539102E-4</v>
      </c>
      <c r="T160" s="11">
        <f t="shared" si="99"/>
        <v>9.0853578229286181E-4</v>
      </c>
      <c r="U160" s="11">
        <f t="shared" si="100"/>
        <v>9.3988905147645338E-4</v>
      </c>
      <c r="V160" s="11">
        <f t="shared" si="101"/>
        <v>9.7607367123718242E-4</v>
      </c>
      <c r="W160" s="11">
        <f t="shared" si="102"/>
        <v>1.0185641212368426E-3</v>
      </c>
      <c r="X160" s="11">
        <f t="shared" si="103"/>
        <v>1.069575387898239E-3</v>
      </c>
      <c r="Y160" s="11">
        <f t="shared" si="104"/>
        <v>1.1572633019708565E-3</v>
      </c>
      <c r="Z160" s="11">
        <f t="shared" si="105"/>
        <v>1.2833103770139714E-3</v>
      </c>
      <c r="AA160" s="10" t="s">
        <v>26</v>
      </c>
    </row>
    <row r="161" spans="1:27">
      <c r="A161" s="8" t="s">
        <v>27</v>
      </c>
      <c r="B161" s="11">
        <v>8.1481481481481476E-4</v>
      </c>
      <c r="C161" s="11">
        <f t="shared" si="85"/>
        <v>8.5555555555555558E-4</v>
      </c>
      <c r="D161" s="11">
        <f t="shared" si="86"/>
        <v>9.1382488342500582E-4</v>
      </c>
      <c r="E161" s="11">
        <f t="shared" si="87"/>
        <v>9.3044351150507233E-4</v>
      </c>
      <c r="F161" s="11">
        <f t="shared" si="88"/>
        <v>9.4834102746023743E-4</v>
      </c>
      <c r="G161" s="11">
        <f t="shared" si="89"/>
        <v>9.7799570448650554E-4</v>
      </c>
      <c r="H161" s="11">
        <f t="shared" si="90"/>
        <v>1.0117460125985062E-3</v>
      </c>
      <c r="I161" s="11">
        <f t="shared" si="91"/>
        <v>1.0506970405978232E-3</v>
      </c>
      <c r="J161" s="11">
        <f t="shared" si="92"/>
        <v>1.0964359959491393E-3</v>
      </c>
      <c r="K161" s="11">
        <f t="shared" si="93"/>
        <v>1.1513472065448934E-3</v>
      </c>
      <c r="L161" s="11">
        <f t="shared" si="94"/>
        <v>1.2457390895833072E-3</v>
      </c>
      <c r="M161" s="11">
        <f t="shared" si="95"/>
        <v>1.3814227911587704E-3</v>
      </c>
      <c r="N161" s="9" t="s">
        <v>58</v>
      </c>
      <c r="O161" s="11">
        <v>7.2303240740740737E-4</v>
      </c>
      <c r="P161" s="11">
        <f t="shared" si="118"/>
        <v>7.5918402777777779E-4</v>
      </c>
      <c r="Q161" s="11">
        <f t="shared" si="96"/>
        <v>8.1088977936875158E-4</v>
      </c>
      <c r="R161" s="11">
        <f t="shared" si="97"/>
        <v>8.2563645118923098E-4</v>
      </c>
      <c r="S161" s="11">
        <f t="shared" si="98"/>
        <v>8.4151795433865103E-4</v>
      </c>
      <c r="T161" s="11">
        <f t="shared" si="99"/>
        <v>8.6783226788738634E-4</v>
      </c>
      <c r="U161" s="11">
        <f t="shared" si="100"/>
        <v>8.9778087225893027E-4</v>
      </c>
      <c r="V161" s="11">
        <f t="shared" si="101"/>
        <v>9.3234437679184684E-4</v>
      </c>
      <c r="W161" s="11">
        <f t="shared" si="102"/>
        <v>9.729312026554365E-4</v>
      </c>
      <c r="X161" s="11">
        <f t="shared" si="103"/>
        <v>1.0216571021712997E-3</v>
      </c>
      <c r="Y161" s="11">
        <f t="shared" si="104"/>
        <v>1.1054164904299602E-3</v>
      </c>
      <c r="Z161" s="11">
        <f t="shared" si="105"/>
        <v>1.2258165023251192E-3</v>
      </c>
      <c r="AA161" s="10" t="s">
        <v>27</v>
      </c>
    </row>
    <row r="162" spans="1:27">
      <c r="A162" s="8" t="s">
        <v>28</v>
      </c>
      <c r="B162" s="11">
        <v>7.9560185185185192E-4</v>
      </c>
      <c r="C162" s="11">
        <f t="shared" si="85"/>
        <v>8.3538194444444458E-4</v>
      </c>
      <c r="D162" s="11">
        <f t="shared" si="86"/>
        <v>8.9227730804879125E-4</v>
      </c>
      <c r="E162" s="11">
        <f t="shared" si="87"/>
        <v>9.0850407643265174E-4</v>
      </c>
      <c r="F162" s="11">
        <f t="shared" si="88"/>
        <v>9.2597957709682861E-4</v>
      </c>
      <c r="G162" s="11">
        <f t="shared" si="89"/>
        <v>9.5493501031821597E-4</v>
      </c>
      <c r="H162" s="11">
        <f t="shared" si="90"/>
        <v>9.8788950150598479E-4</v>
      </c>
      <c r="I162" s="11">
        <f t="shared" si="91"/>
        <v>1.0259220819700905E-3</v>
      </c>
      <c r="J162" s="11">
        <f t="shared" si="92"/>
        <v>1.0705825335446569E-3</v>
      </c>
      <c r="K162" s="11">
        <f t="shared" si="93"/>
        <v>1.1241989627542043E-3</v>
      </c>
      <c r="L162" s="11">
        <f t="shared" si="94"/>
        <v>1.2163651280959736E-3</v>
      </c>
      <c r="M162" s="11">
        <f t="shared" si="95"/>
        <v>1.3488494696626975E-3</v>
      </c>
      <c r="N162" s="9" t="s">
        <v>58</v>
      </c>
      <c r="O162" s="11">
        <v>6.8854166666666673E-4</v>
      </c>
      <c r="P162" s="11">
        <f t="shared" si="118"/>
        <v>7.2296875000000009E-4</v>
      </c>
      <c r="Q162" s="11">
        <f t="shared" si="96"/>
        <v>7.7220798742831827E-4</v>
      </c>
      <c r="R162" s="11">
        <f t="shared" si="97"/>
        <v>7.8625120027609027E-4</v>
      </c>
      <c r="S162" s="11">
        <f t="shared" si="98"/>
        <v>8.0137510971036265E-4</v>
      </c>
      <c r="T162" s="11">
        <f t="shared" si="99"/>
        <v>8.2643415425997483E-4</v>
      </c>
      <c r="U162" s="11">
        <f t="shared" si="100"/>
        <v>8.5495412343018675E-4</v>
      </c>
      <c r="V162" s="11">
        <f t="shared" si="101"/>
        <v>8.8786884865290499E-4</v>
      </c>
      <c r="W162" s="11">
        <f t="shared" si="102"/>
        <v>9.2651956532690768E-4</v>
      </c>
      <c r="X162" s="11">
        <f t="shared" si="103"/>
        <v>9.7292109825789376E-4</v>
      </c>
      <c r="Y162" s="11">
        <f t="shared" si="104"/>
        <v>1.0526849210129397E-3</v>
      </c>
      <c r="Z162" s="11">
        <f t="shared" si="105"/>
        <v>1.1673415034948191E-3</v>
      </c>
      <c r="AA162" s="10" t="s">
        <v>28</v>
      </c>
    </row>
    <row r="163" spans="1:27">
      <c r="A163" s="8" t="s">
        <v>29</v>
      </c>
      <c r="B163" s="16">
        <v>1.0228009259259259E-3</v>
      </c>
      <c r="C163" s="16">
        <f t="shared" si="85"/>
        <v>1.0739409722222222E-3</v>
      </c>
      <c r="D163" s="16">
        <f t="shared" si="86"/>
        <v>1.1470838771060761E-3</v>
      </c>
      <c r="E163" s="16">
        <f t="shared" si="87"/>
        <v>1.167944504427603E-3</v>
      </c>
      <c r="F163" s="16">
        <f t="shared" si="88"/>
        <v>1.1904104630207555E-3</v>
      </c>
      <c r="G163" s="16">
        <f t="shared" si="89"/>
        <v>1.2276346648504616E-3</v>
      </c>
      <c r="H163" s="16">
        <f t="shared" si="90"/>
        <v>1.2699999308711648E-3</v>
      </c>
      <c r="I163" s="16">
        <f t="shared" si="91"/>
        <v>1.3188934300799665E-3</v>
      </c>
      <c r="J163" s="16">
        <f t="shared" si="92"/>
        <v>1.3763075136651341E-3</v>
      </c>
      <c r="K163" s="16">
        <f t="shared" si="93"/>
        <v>1.4452351227609694E-3</v>
      </c>
      <c r="L163" s="16">
        <f t="shared" si="94"/>
        <v>1.5637210702624553E-3</v>
      </c>
      <c r="M163" s="16">
        <f t="shared" si="95"/>
        <v>1.7340388075951783E-3</v>
      </c>
      <c r="N163" s="9" t="s">
        <v>58</v>
      </c>
      <c r="O163" s="11">
        <v>8.1944444444444437E-4</v>
      </c>
      <c r="P163" s="11">
        <f t="shared" si="118"/>
        <v>8.6041666666666666E-4</v>
      </c>
      <c r="Q163" s="11">
        <f t="shared" si="96"/>
        <v>9.1901707026264786E-4</v>
      </c>
      <c r="R163" s="11">
        <f t="shared" si="97"/>
        <v>9.3573012236589646E-4</v>
      </c>
      <c r="S163" s="11">
        <f t="shared" si="98"/>
        <v>9.5372932875262511E-4</v>
      </c>
      <c r="T163" s="11">
        <f t="shared" si="99"/>
        <v>9.8355249826199715E-4</v>
      </c>
      <c r="U163" s="11">
        <f t="shared" si="100"/>
        <v>1.0174945694882706E-3</v>
      </c>
      <c r="V163" s="11">
        <f t="shared" si="101"/>
        <v>1.0566669101466745E-3</v>
      </c>
      <c r="W163" s="11">
        <f t="shared" si="102"/>
        <v>1.102665745926123E-3</v>
      </c>
      <c r="X163" s="11">
        <f t="shared" si="103"/>
        <v>1.1578889520366259E-3</v>
      </c>
      <c r="Y163" s="11">
        <f t="shared" si="104"/>
        <v>1.2528171525923032E-3</v>
      </c>
      <c r="Z163" s="11">
        <f t="shared" si="105"/>
        <v>1.3892717842903543E-3</v>
      </c>
      <c r="AA163" s="10" t="s">
        <v>29</v>
      </c>
    </row>
    <row r="164" spans="1:27">
      <c r="A164" s="8" t="s">
        <v>30</v>
      </c>
      <c r="B164" s="16">
        <v>7.9097222222222232E-4</v>
      </c>
      <c r="C164" s="16">
        <f>B164*1.05</f>
        <v>8.305208333333335E-4</v>
      </c>
      <c r="D164" s="16">
        <f t="shared" si="86"/>
        <v>8.8708512121114921E-4</v>
      </c>
      <c r="E164" s="16">
        <f t="shared" si="87"/>
        <v>9.0321746557182751E-4</v>
      </c>
      <c r="F164" s="16">
        <f t="shared" si="88"/>
        <v>9.2059127580444082E-4</v>
      </c>
      <c r="G164" s="16">
        <f t="shared" si="89"/>
        <v>9.4937821654272447E-4</v>
      </c>
      <c r="H164" s="16">
        <f t="shared" si="90"/>
        <v>9.8214094461622058E-4</v>
      </c>
      <c r="I164" s="16">
        <f t="shared" si="91"/>
        <v>1.0199522124212394E-3</v>
      </c>
      <c r="J164" s="16">
        <f t="shared" si="92"/>
        <v>1.0643527835676732E-3</v>
      </c>
      <c r="K164" s="16">
        <f t="shared" si="93"/>
        <v>1.1176572172624721E-3</v>
      </c>
      <c r="L164" s="16">
        <f t="shared" si="94"/>
        <v>1.2092870650869776E-3</v>
      </c>
      <c r="M164" s="16">
        <f t="shared" si="95"/>
        <v>1.3410004765311136E-3</v>
      </c>
      <c r="N164" s="9" t="s">
        <v>58</v>
      </c>
      <c r="O164" s="11">
        <v>6.8888888888888895E-4</v>
      </c>
      <c r="P164" s="11">
        <f t="shared" si="118"/>
        <v>7.2333333333333342E-4</v>
      </c>
      <c r="Q164" s="11">
        <f t="shared" si="96"/>
        <v>7.7259740144114137E-4</v>
      </c>
      <c r="R164" s="11">
        <f t="shared" si="97"/>
        <v>7.8664769609065204E-4</v>
      </c>
      <c r="S164" s="11">
        <f t="shared" si="98"/>
        <v>8.0177923230729175E-4</v>
      </c>
      <c r="T164" s="11">
        <f t="shared" si="99"/>
        <v>8.268509137931366E-4</v>
      </c>
      <c r="U164" s="11">
        <f t="shared" si="100"/>
        <v>8.5538526519691896E-4</v>
      </c>
      <c r="V164" s="11">
        <f t="shared" si="101"/>
        <v>8.8831658886906885E-4</v>
      </c>
      <c r="W164" s="11">
        <f t="shared" si="102"/>
        <v>9.2698679657518145E-4</v>
      </c>
      <c r="X164" s="11">
        <f t="shared" si="103"/>
        <v>9.7341172916977359E-4</v>
      </c>
      <c r="Y164" s="11">
        <f t="shared" si="104"/>
        <v>1.0532157757386143E-3</v>
      </c>
      <c r="Z164" s="11">
        <f t="shared" si="105"/>
        <v>1.167930177979688E-3</v>
      </c>
      <c r="AA164" s="10" t="s">
        <v>30</v>
      </c>
    </row>
    <row r="165" spans="1:27">
      <c r="A165" s="8" t="s">
        <v>31</v>
      </c>
      <c r="B165" s="11">
        <v>8.3703703703703707E-4</v>
      </c>
      <c r="C165" s="11">
        <f>B165*1.05</f>
        <v>8.7888888888888891E-4</v>
      </c>
      <c r="D165" s="11">
        <f t="shared" si="86"/>
        <v>9.3874738024568778E-4</v>
      </c>
      <c r="E165" s="11">
        <f t="shared" si="87"/>
        <v>9.5581924363702874E-4</v>
      </c>
      <c r="F165" s="11">
        <f t="shared" si="88"/>
        <v>9.7420487366369846E-4</v>
      </c>
      <c r="G165" s="11">
        <f t="shared" si="89"/>
        <v>1.0046683146088648E-3</v>
      </c>
      <c r="H165" s="11">
        <f t="shared" si="90"/>
        <v>1.0393390856693746E-3</v>
      </c>
      <c r="I165" s="11">
        <f t="shared" si="91"/>
        <v>1.0793524144323092E-3</v>
      </c>
      <c r="J165" s="11">
        <f t="shared" si="92"/>
        <v>1.1263387958386612E-3</v>
      </c>
      <c r="K165" s="11">
        <f t="shared" si="93"/>
        <v>1.182747584905209E-3</v>
      </c>
      <c r="L165" s="11">
        <f t="shared" si="94"/>
        <v>1.2797137920264883E-3</v>
      </c>
      <c r="M165" s="11">
        <f t="shared" si="95"/>
        <v>1.4190979581903732E-3</v>
      </c>
      <c r="N165" s="9" t="s">
        <v>58</v>
      </c>
      <c r="O165" s="11">
        <v>6.7893518518518509E-4</v>
      </c>
      <c r="P165" s="11">
        <f t="shared" si="118"/>
        <v>7.1288194444444437E-4</v>
      </c>
      <c r="Q165" s="11">
        <f t="shared" si="96"/>
        <v>7.6143419974021066E-4</v>
      </c>
      <c r="R165" s="11">
        <f t="shared" si="97"/>
        <v>7.7528148273987981E-4</v>
      </c>
      <c r="S165" s="11">
        <f t="shared" si="98"/>
        <v>7.9019438452865797E-4</v>
      </c>
      <c r="T165" s="11">
        <f t="shared" si="99"/>
        <v>8.1490380717582961E-4</v>
      </c>
      <c r="U165" s="11">
        <f t="shared" si="100"/>
        <v>8.4302586788392582E-4</v>
      </c>
      <c r="V165" s="11">
        <f t="shared" si="101"/>
        <v>8.7548136933903841E-4</v>
      </c>
      <c r="W165" s="11">
        <f t="shared" si="102"/>
        <v>9.1359283412466622E-4</v>
      </c>
      <c r="X165" s="11">
        <f t="shared" si="103"/>
        <v>9.5934697636254889E-4</v>
      </c>
      <c r="Y165" s="11">
        <f t="shared" si="104"/>
        <v>1.0379979402692725E-3</v>
      </c>
      <c r="Z165" s="11">
        <f t="shared" si="105"/>
        <v>1.1510548427467822E-3</v>
      </c>
      <c r="AA165" s="10" t="s">
        <v>31</v>
      </c>
    </row>
    <row r="166" spans="1:27">
      <c r="A166" s="8" t="s">
        <v>33</v>
      </c>
      <c r="B166" s="11">
        <v>8.1388888888888884E-4</v>
      </c>
      <c r="C166" s="11">
        <f>B166*1.05</f>
        <v>8.5458333333333328E-4</v>
      </c>
      <c r="D166" s="11">
        <f t="shared" si="86"/>
        <v>9.1278644605747726E-4</v>
      </c>
      <c r="E166" s="11">
        <f t="shared" si="87"/>
        <v>9.2938618933290735E-4</v>
      </c>
      <c r="F166" s="11">
        <f t="shared" si="88"/>
        <v>9.4726336720175983E-4</v>
      </c>
      <c r="G166" s="11">
        <f t="shared" si="89"/>
        <v>9.7688434573140717E-4</v>
      </c>
      <c r="H166" s="11">
        <f t="shared" si="90"/>
        <v>1.0105963012205534E-3</v>
      </c>
      <c r="I166" s="11">
        <f t="shared" si="91"/>
        <v>1.0495030666880529E-3</v>
      </c>
      <c r="J166" s="11">
        <f t="shared" si="92"/>
        <v>1.0951900459537423E-3</v>
      </c>
      <c r="K166" s="11">
        <f t="shared" si="93"/>
        <v>1.1500388574465469E-3</v>
      </c>
      <c r="L166" s="11">
        <f t="shared" si="94"/>
        <v>1.2443234769815078E-3</v>
      </c>
      <c r="M166" s="11">
        <f t="shared" si="95"/>
        <v>1.3798529925324536E-3</v>
      </c>
      <c r="N166" s="9" t="s">
        <v>58</v>
      </c>
      <c r="O166" s="11">
        <v>6.8495370370370368E-4</v>
      </c>
      <c r="P166" s="11">
        <f t="shared" si="118"/>
        <v>7.1920138888888891E-4</v>
      </c>
      <c r="Q166" s="11">
        <f t="shared" si="96"/>
        <v>7.6818404262914554E-4</v>
      </c>
      <c r="R166" s="11">
        <f t="shared" si="97"/>
        <v>7.8215407685895146E-4</v>
      </c>
      <c r="S166" s="11">
        <f t="shared" si="98"/>
        <v>7.9719917620876205E-4</v>
      </c>
      <c r="T166" s="11">
        <f t="shared" si="99"/>
        <v>8.2212763908396877E-4</v>
      </c>
      <c r="U166" s="11">
        <f t="shared" si="100"/>
        <v>8.5049899184061939E-4</v>
      </c>
      <c r="V166" s="11">
        <f t="shared" si="101"/>
        <v>8.8324219975254514E-4</v>
      </c>
      <c r="W166" s="11">
        <f t="shared" si="102"/>
        <v>9.2169150909474518E-4</v>
      </c>
      <c r="X166" s="11">
        <f t="shared" si="103"/>
        <v>9.6785124550180111E-4</v>
      </c>
      <c r="Y166" s="11">
        <f t="shared" si="104"/>
        <v>1.0471994221809677E-3</v>
      </c>
      <c r="Z166" s="11">
        <f t="shared" si="105"/>
        <v>1.1612585338178414E-3</v>
      </c>
      <c r="AA166" s="10" t="s">
        <v>33</v>
      </c>
    </row>
    <row r="167" spans="1:27">
      <c r="A167" s="8" t="s">
        <v>26</v>
      </c>
      <c r="B167" s="16">
        <v>1.9940972222222222E-3</v>
      </c>
      <c r="C167" s="16">
        <f t="shared" ref="C167:C173" si="119">B167*1.05</f>
        <v>2.0938020833333334E-3</v>
      </c>
      <c r="D167" s="16">
        <f t="shared" si="86"/>
        <v>2.2364046756433841E-3</v>
      </c>
      <c r="E167" s="16">
        <f t="shared" si="87"/>
        <v>2.2770754630285356E-3</v>
      </c>
      <c r="F167" s="16">
        <f t="shared" si="88"/>
        <v>2.3208760741636977E-3</v>
      </c>
      <c r="G167" s="16">
        <f t="shared" si="89"/>
        <v>2.3934499989485799E-3</v>
      </c>
      <c r="H167" s="16">
        <f t="shared" si="90"/>
        <v>2.4760471663437022E-3</v>
      </c>
      <c r="I167" s="16">
        <f t="shared" si="91"/>
        <v>2.5713720614289623E-3</v>
      </c>
      <c r="J167" s="16">
        <f t="shared" si="92"/>
        <v>2.6833090588363239E-3</v>
      </c>
      <c r="K167" s="16">
        <f t="shared" si="93"/>
        <v>2.8176933269264161E-3</v>
      </c>
      <c r="L167" s="16">
        <f t="shared" si="94"/>
        <v>3.0486986895498294E-3</v>
      </c>
      <c r="M167" s="16">
        <f t="shared" si="95"/>
        <v>3.3807575666014856E-3</v>
      </c>
      <c r="N167" s="9" t="s">
        <v>59</v>
      </c>
      <c r="O167" s="16">
        <v>1.703587962962963E-3</v>
      </c>
      <c r="P167" s="16">
        <f t="shared" si="118"/>
        <v>1.7887673611111112E-3</v>
      </c>
      <c r="Q167" s="16">
        <f t="shared" si="96"/>
        <v>1.9105949515813439E-3</v>
      </c>
      <c r="R167" s="16">
        <f t="shared" si="97"/>
        <v>1.9453406315118125E-3</v>
      </c>
      <c r="S167" s="16">
        <f t="shared" si="98"/>
        <v>1.9827601680663686E-3</v>
      </c>
      <c r="T167" s="16">
        <f t="shared" si="99"/>
        <v>2.044761189536488E-3</v>
      </c>
      <c r="U167" s="16">
        <f t="shared" si="100"/>
        <v>2.1153252215109961E-3</v>
      </c>
      <c r="V167" s="16">
        <f t="shared" si="101"/>
        <v>2.1967627472385459E-3</v>
      </c>
      <c r="W167" s="16">
        <f t="shared" si="102"/>
        <v>2.2923922477805941E-3</v>
      </c>
      <c r="X167" s="16">
        <f t="shared" si="103"/>
        <v>2.4071987973202113E-3</v>
      </c>
      <c r="Y167" s="16">
        <f t="shared" si="104"/>
        <v>2.6045502357353268E-3</v>
      </c>
      <c r="Z167" s="16">
        <f t="shared" si="105"/>
        <v>2.8882332475945942E-3</v>
      </c>
      <c r="AA167" s="10" t="s">
        <v>26</v>
      </c>
    </row>
    <row r="168" spans="1:27">
      <c r="A168" s="8" t="s">
        <v>27</v>
      </c>
      <c r="B168" s="16">
        <v>1.9804398148148146E-3</v>
      </c>
      <c r="C168" s="16">
        <f t="shared" si="119"/>
        <v>2.0794618055555553E-3</v>
      </c>
      <c r="D168" s="16">
        <f t="shared" si="86"/>
        <v>2.2210877244723394E-3</v>
      </c>
      <c r="E168" s="16">
        <f t="shared" si="87"/>
        <v>2.2614799609891037E-3</v>
      </c>
      <c r="F168" s="16">
        <f t="shared" si="88"/>
        <v>2.3049805853511537E-3</v>
      </c>
      <c r="G168" s="16">
        <f t="shared" si="89"/>
        <v>2.3770574573108798E-3</v>
      </c>
      <c r="H168" s="16">
        <f t="shared" si="90"/>
        <v>2.4590889235188975E-3</v>
      </c>
      <c r="I168" s="16">
        <f t="shared" si="91"/>
        <v>2.5537609462598508E-3</v>
      </c>
      <c r="J168" s="16">
        <f t="shared" si="92"/>
        <v>2.6649312964042212E-3</v>
      </c>
      <c r="K168" s="16">
        <f t="shared" si="93"/>
        <v>2.7983951777258054E-3</v>
      </c>
      <c r="L168" s="16">
        <f t="shared" si="94"/>
        <v>3.0278184036732908E-3</v>
      </c>
      <c r="M168" s="16">
        <f t="shared" si="95"/>
        <v>3.3576030368633121E-3</v>
      </c>
      <c r="N168" s="9" t="s">
        <v>59</v>
      </c>
      <c r="O168" s="16">
        <v>1.7108796296296297E-3</v>
      </c>
      <c r="P168" s="16">
        <f t="shared" si="118"/>
        <v>1.7964236111111113E-3</v>
      </c>
      <c r="Q168" s="16">
        <f t="shared" si="96"/>
        <v>1.9187726458506302E-3</v>
      </c>
      <c r="R168" s="16">
        <f t="shared" si="97"/>
        <v>1.9536670436176109E-3</v>
      </c>
      <c r="S168" s="16">
        <f t="shared" si="98"/>
        <v>1.9912467426018792E-3</v>
      </c>
      <c r="T168" s="16">
        <f t="shared" si="99"/>
        <v>2.0535131397328875E-3</v>
      </c>
      <c r="U168" s="16">
        <f t="shared" si="100"/>
        <v>2.1243791986123753E-3</v>
      </c>
      <c r="V168" s="16">
        <f t="shared" si="101"/>
        <v>2.2061652917779863E-3</v>
      </c>
      <c r="W168" s="16">
        <f t="shared" si="102"/>
        <v>2.3022041039943435E-3</v>
      </c>
      <c r="X168" s="16">
        <f t="shared" si="103"/>
        <v>2.4175020464696898E-3</v>
      </c>
      <c r="Y168" s="16">
        <f t="shared" si="104"/>
        <v>2.6156981849744954E-3</v>
      </c>
      <c r="Z168" s="16">
        <f t="shared" si="105"/>
        <v>2.9005954117768389E-3</v>
      </c>
      <c r="AA168" s="10" t="s">
        <v>27</v>
      </c>
    </row>
    <row r="169" spans="1:27">
      <c r="A169" s="8" t="s">
        <v>28</v>
      </c>
      <c r="B169" s="16">
        <v>1.7849537037037035E-3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9" t="s">
        <v>59</v>
      </c>
      <c r="O169" s="16">
        <v>1.9130787037037039E-3</v>
      </c>
      <c r="P169" s="16">
        <f t="shared" si="118"/>
        <v>2.0087326388888893E-3</v>
      </c>
      <c r="Q169" s="16">
        <f t="shared" si="96"/>
        <v>2.1455414059846486E-3</v>
      </c>
      <c r="R169" s="16">
        <f t="shared" si="97"/>
        <v>2.1845597729641111E-3</v>
      </c>
      <c r="S169" s="16">
        <f t="shared" si="98"/>
        <v>2.2265808015469132E-3</v>
      </c>
      <c r="T169" s="16">
        <f t="shared" si="99"/>
        <v>2.2962061078774789E-3</v>
      </c>
      <c r="U169" s="16">
        <f t="shared" si="100"/>
        <v>2.3754474207728286E-3</v>
      </c>
      <c r="V169" s="16">
        <f t="shared" si="101"/>
        <v>2.4668993443240656E-3</v>
      </c>
      <c r="W169" s="16">
        <f t="shared" si="102"/>
        <v>2.5742884342391092E-3</v>
      </c>
      <c r="X169" s="16">
        <f t="shared" si="103"/>
        <v>2.7032127808211005E-3</v>
      </c>
      <c r="Y169" s="16">
        <f t="shared" si="104"/>
        <v>2.9248325868923989E-3</v>
      </c>
      <c r="Z169" s="16">
        <f t="shared" si="105"/>
        <v>3.2434001867987674E-3</v>
      </c>
      <c r="AA169" s="10" t="s">
        <v>28</v>
      </c>
    </row>
    <row r="170" spans="1:27">
      <c r="A170" s="8" t="s">
        <v>29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9" t="s">
        <v>59</v>
      </c>
      <c r="O170" s="16"/>
      <c r="P170" s="16">
        <f t="shared" si="118"/>
        <v>0</v>
      </c>
      <c r="Q170" s="16">
        <f t="shared" si="96"/>
        <v>0</v>
      </c>
      <c r="R170" s="16">
        <f t="shared" si="97"/>
        <v>0</v>
      </c>
      <c r="S170" s="16">
        <f t="shared" si="98"/>
        <v>0</v>
      </c>
      <c r="T170" s="16">
        <f t="shared" si="99"/>
        <v>0</v>
      </c>
      <c r="U170" s="16">
        <f t="shared" si="100"/>
        <v>0</v>
      </c>
      <c r="V170" s="16">
        <f t="shared" si="101"/>
        <v>0</v>
      </c>
      <c r="W170" s="16">
        <f t="shared" si="102"/>
        <v>0</v>
      </c>
      <c r="X170" s="16">
        <f t="shared" si="103"/>
        <v>0</v>
      </c>
      <c r="Y170" s="16">
        <f t="shared" si="104"/>
        <v>0</v>
      </c>
      <c r="Z170" s="16">
        <f t="shared" si="105"/>
        <v>0</v>
      </c>
      <c r="AA170" s="10" t="s">
        <v>29</v>
      </c>
    </row>
    <row r="171" spans="1:27">
      <c r="A171" s="8" t="s">
        <v>30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9" t="s">
        <v>59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0" t="s">
        <v>30</v>
      </c>
    </row>
    <row r="172" spans="1:27">
      <c r="A172" s="8" t="s">
        <v>31</v>
      </c>
      <c r="B172" s="16">
        <v>1.6674768518518521E-3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9" t="s">
        <v>59</v>
      </c>
      <c r="O172" s="16">
        <v>1.4358796296296298E-3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0" t="s">
        <v>31</v>
      </c>
    </row>
    <row r="173" spans="1:27">
      <c r="A173" s="8" t="s">
        <v>33</v>
      </c>
      <c r="B173" s="16">
        <v>1.9209490740740743E-3</v>
      </c>
      <c r="C173" s="16">
        <f t="shared" si="119"/>
        <v>2.0169965277777781E-3</v>
      </c>
      <c r="D173" s="16">
        <f t="shared" si="86"/>
        <v>2.1543681236086401E-3</v>
      </c>
      <c r="E173" s="16">
        <f t="shared" si="87"/>
        <v>2.1935470114275123E-3</v>
      </c>
      <c r="F173" s="16">
        <f t="shared" si="88"/>
        <v>2.2357409137439719E-3</v>
      </c>
      <c r="G173" s="16">
        <f t="shared" si="89"/>
        <v>2.3056526572958146E-3</v>
      </c>
      <c r="H173" s="16">
        <f t="shared" si="90"/>
        <v>2.3852199674854278E-3</v>
      </c>
      <c r="I173" s="16">
        <f t="shared" si="91"/>
        <v>2.4770481225571128E-3</v>
      </c>
      <c r="J173" s="16">
        <f t="shared" si="92"/>
        <v>2.5848790091999811E-3</v>
      </c>
      <c r="K173" s="16">
        <f t="shared" si="93"/>
        <v>2.7143337481570456E-3</v>
      </c>
      <c r="L173" s="16">
        <f t="shared" si="94"/>
        <v>2.9368652940076922E-3</v>
      </c>
      <c r="M173" s="16">
        <f t="shared" si="95"/>
        <v>3.2567434751224599E-3</v>
      </c>
      <c r="N173" s="9" t="s">
        <v>59</v>
      </c>
      <c r="O173" s="16">
        <v>1.6564814814814817E-3</v>
      </c>
      <c r="P173" s="16">
        <f t="shared" si="118"/>
        <v>1.7393055555555558E-3</v>
      </c>
      <c r="Q173" s="16">
        <f t="shared" si="96"/>
        <v>1.857764450508336E-3</v>
      </c>
      <c r="R173" s="16">
        <f t="shared" si="97"/>
        <v>1.8915493660029256E-3</v>
      </c>
      <c r="S173" s="16">
        <f t="shared" si="98"/>
        <v>1.9279342024163238E-3</v>
      </c>
      <c r="T173" s="16">
        <f t="shared" si="99"/>
        <v>1.9882208128708624E-3</v>
      </c>
      <c r="U173" s="16">
        <f t="shared" si="100"/>
        <v>2.0568336551576452E-3</v>
      </c>
      <c r="V173" s="16">
        <f t="shared" si="101"/>
        <v>2.1360193245789842E-3</v>
      </c>
      <c r="W173" s="16">
        <f t="shared" si="102"/>
        <v>2.2290045417647842E-3</v>
      </c>
      <c r="X173" s="16">
        <f t="shared" si="103"/>
        <v>2.3406365369418348E-3</v>
      </c>
      <c r="Y173" s="16">
        <f t="shared" si="104"/>
        <v>2.5325309446187919E-3</v>
      </c>
      <c r="Z173" s="16">
        <f t="shared" si="105"/>
        <v>2.8083697424807277E-3</v>
      </c>
      <c r="AA173" s="10" t="s">
        <v>33</v>
      </c>
    </row>
    <row r="174" spans="1:27">
      <c r="A174" s="8" t="s">
        <v>60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9" t="s">
        <v>61</v>
      </c>
      <c r="O174" s="16">
        <v>3.5101851851851852E-3</v>
      </c>
      <c r="P174" s="16">
        <f t="shared" ref="P174" si="120">O174*1.05</f>
        <v>3.6856944444444446E-3</v>
      </c>
      <c r="Q174" s="16">
        <f t="shared" ref="Q174" si="121">P174/((950/1000)^(1/3))*1.05</f>
        <v>3.9367160603002238E-3</v>
      </c>
      <c r="R174" s="16">
        <f t="shared" ref="R174" si="122">P174/((900/1000)^(1/3))*1.05</f>
        <v>4.0083083546769652E-3</v>
      </c>
      <c r="S174" s="16">
        <f t="shared" ref="S174" si="123">P174/((850/1000)^(1/3))*1.05</f>
        <v>4.0854100398883637E-3</v>
      </c>
      <c r="T174" s="16">
        <f t="shared" ref="T174" si="124">P174/((775/1000)^(1/3))*1.05</f>
        <v>4.2131610405776619E-3</v>
      </c>
      <c r="U174" s="16">
        <f t="shared" ref="U174" si="125">P174/((700/1000)^(1/3))*1.05</f>
        <v>4.3585558338192472E-3</v>
      </c>
      <c r="V174" s="16">
        <f t="shared" ref="V174" si="126">P174/((625/1000)^(1/3))*1.05</f>
        <v>4.5263550919390312E-3</v>
      </c>
      <c r="W174" s="16">
        <f t="shared" ref="W174" si="127">P174/((550/1000)^(1/3))*1.05</f>
        <v>4.7233964325490768E-3</v>
      </c>
      <c r="X174" s="16">
        <f t="shared" ref="X174" si="128">P174/((475/1000)^(1/3))*1.05</f>
        <v>4.9599514318314671E-3</v>
      </c>
      <c r="Y174" s="16">
        <f t="shared" ref="Y174" si="129">P174/((375/1000)^(1/3))*1.05</f>
        <v>5.366587373420815E-3</v>
      </c>
      <c r="Z174" s="16">
        <f t="shared" ref="Z174" si="130">P174/((275/1000)^(1/3))*1.05</f>
        <v>5.9511065923669301E-3</v>
      </c>
      <c r="AA174" s="10" t="s">
        <v>60</v>
      </c>
    </row>
    <row r="175" spans="1:27">
      <c r="A175" s="8" t="s">
        <v>62</v>
      </c>
      <c r="B175" s="16">
        <v>3.6886574074074074E-3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9" t="s">
        <v>61</v>
      </c>
      <c r="O175" s="16">
        <v>3.4115740740740738E-3</v>
      </c>
      <c r="P175" s="16">
        <f t="shared" si="118"/>
        <v>3.5821527777777779E-3</v>
      </c>
      <c r="Q175" s="16">
        <f t="shared" si="96"/>
        <v>3.8261224806584479E-3</v>
      </c>
      <c r="R175" s="16">
        <f t="shared" si="97"/>
        <v>3.8957035433414078E-3</v>
      </c>
      <c r="S175" s="16">
        <f t="shared" si="98"/>
        <v>3.9706392223605056E-3</v>
      </c>
      <c r="T175" s="16">
        <f t="shared" si="99"/>
        <v>4.0948013331596929E-3</v>
      </c>
      <c r="U175" s="16">
        <f t="shared" si="100"/>
        <v>4.2361115720672684E-3</v>
      </c>
      <c r="V175" s="16">
        <f t="shared" si="101"/>
        <v>4.3991968705484998E-3</v>
      </c>
      <c r="W175" s="16">
        <f t="shared" si="102"/>
        <v>4.5907027580393226E-3</v>
      </c>
      <c r="X175" s="16">
        <f t="shared" si="103"/>
        <v>4.8206122528575684E-3</v>
      </c>
      <c r="Y175" s="16">
        <f t="shared" si="104"/>
        <v>5.215824631329199E-3</v>
      </c>
      <c r="Z175" s="16">
        <f t="shared" si="105"/>
        <v>5.7839230386641932E-3</v>
      </c>
      <c r="AA175" s="10" t="s">
        <v>62</v>
      </c>
    </row>
    <row r="176" spans="1:27">
      <c r="A176" s="8" t="s">
        <v>63</v>
      </c>
      <c r="B176" s="16">
        <v>2.1587962962962962E-3</v>
      </c>
      <c r="C176" s="16">
        <f>B176*1.05</f>
        <v>2.2667361111111113E-3</v>
      </c>
      <c r="D176" s="16">
        <f t="shared" si="86"/>
        <v>2.4211167223925014E-3</v>
      </c>
      <c r="E176" s="16">
        <f t="shared" si="87"/>
        <v>2.4651466444023593E-3</v>
      </c>
      <c r="F176" s="16">
        <f t="shared" si="88"/>
        <v>2.5125648926403905E-3</v>
      </c>
      <c r="G176" s="16">
        <f t="shared" si="89"/>
        <v>2.5911329375116906E-3</v>
      </c>
      <c r="H176" s="16">
        <f t="shared" si="90"/>
        <v>2.6805520776970655E-3</v>
      </c>
      <c r="I176" s="16">
        <f t="shared" si="91"/>
        <v>2.7837501706293468E-3</v>
      </c>
      <c r="J176" s="16">
        <f t="shared" si="92"/>
        <v>2.9049324142675207E-3</v>
      </c>
      <c r="K176" s="16">
        <f t="shared" si="93"/>
        <v>3.0504159227947945E-3</v>
      </c>
      <c r="L176" s="16">
        <f t="shared" si="94"/>
        <v>3.3005007810948646E-3</v>
      </c>
      <c r="M176" s="16">
        <f t="shared" si="95"/>
        <v>3.6599854972575833E-3</v>
      </c>
      <c r="N176" s="9" t="s">
        <v>61</v>
      </c>
      <c r="O176" s="11">
        <v>2.4689814814814813E-3</v>
      </c>
      <c r="P176" s="11">
        <f>O176*1.05</f>
        <v>2.5924305555555553E-3</v>
      </c>
      <c r="Q176" s="11">
        <f t="shared" si="96"/>
        <v>2.7689932405145202E-3</v>
      </c>
      <c r="R176" s="11">
        <f t="shared" si="97"/>
        <v>2.819349572077585E-3</v>
      </c>
      <c r="S176" s="11">
        <f t="shared" si="98"/>
        <v>2.8735810792303667E-3</v>
      </c>
      <c r="T176" s="11">
        <f t="shared" si="99"/>
        <v>2.9634381204696214E-3</v>
      </c>
      <c r="U176" s="11">
        <f t="shared" si="100"/>
        <v>3.0657053893112687E-3</v>
      </c>
      <c r="V176" s="11">
        <f t="shared" si="101"/>
        <v>3.1837314304023812E-3</v>
      </c>
      <c r="W176" s="11">
        <f t="shared" si="102"/>
        <v>3.3223256627254315E-3</v>
      </c>
      <c r="X176" s="11">
        <f t="shared" si="103"/>
        <v>3.4887128707408615E-3</v>
      </c>
      <c r="Y176" s="11">
        <f t="shared" si="104"/>
        <v>3.7747310026976003E-3</v>
      </c>
      <c r="Z176" s="11">
        <f t="shared" si="105"/>
        <v>4.1858680370737058E-3</v>
      </c>
      <c r="AA176" s="10" t="s">
        <v>63</v>
      </c>
    </row>
    <row r="177" spans="1:27">
      <c r="A177" s="8" t="s">
        <v>64</v>
      </c>
      <c r="B177" s="11">
        <v>2.4302083333333333E-3</v>
      </c>
      <c r="C177" s="11">
        <f>B177*1.05</f>
        <v>2.5517187500000002E-3</v>
      </c>
      <c r="D177" s="11">
        <f t="shared" si="86"/>
        <v>2.7255086757492679E-3</v>
      </c>
      <c r="E177" s="11">
        <f t="shared" si="87"/>
        <v>2.7750742061181822E-3</v>
      </c>
      <c r="F177" s="11">
        <f t="shared" si="88"/>
        <v>2.8284540559066203E-3</v>
      </c>
      <c r="G177" s="11">
        <f t="shared" si="89"/>
        <v>2.9168999725998805E-3</v>
      </c>
      <c r="H177" s="11">
        <f t="shared" si="90"/>
        <v>3.0175612253594939E-3</v>
      </c>
      <c r="I177" s="11">
        <f t="shared" si="91"/>
        <v>3.133733772930752E-3</v>
      </c>
      <c r="J177" s="11">
        <f t="shared" si="92"/>
        <v>3.2701515066681929E-3</v>
      </c>
      <c r="K177" s="11">
        <f t="shared" si="93"/>
        <v>3.4339257522476036E-3</v>
      </c>
      <c r="L177" s="11">
        <f t="shared" si="94"/>
        <v>3.7154522249972588E-3</v>
      </c>
      <c r="M177" s="11">
        <f t="shared" si="95"/>
        <v>4.1201327195966916E-3</v>
      </c>
      <c r="N177" s="9" t="s">
        <v>61</v>
      </c>
      <c r="O177" s="11">
        <v>2.0564814814814816E-3</v>
      </c>
      <c r="P177" s="11">
        <f>O177*1.05</f>
        <v>2.1593055555555558E-3</v>
      </c>
      <c r="Q177" s="11">
        <f t="shared" si="96"/>
        <v>2.3063693932806112E-3</v>
      </c>
      <c r="R177" s="11">
        <f t="shared" si="97"/>
        <v>2.3483125443781428E-3</v>
      </c>
      <c r="S177" s="11">
        <f t="shared" si="98"/>
        <v>2.3934834340786221E-3</v>
      </c>
      <c r="T177" s="11">
        <f t="shared" si="99"/>
        <v>2.4683277950733285E-3</v>
      </c>
      <c r="U177" s="11">
        <f t="shared" si="100"/>
        <v>2.5535089704332757E-3</v>
      </c>
      <c r="V177" s="11">
        <f t="shared" si="101"/>
        <v>2.6518160535997336E-3</v>
      </c>
      <c r="W177" s="11">
        <f t="shared" si="102"/>
        <v>2.7672549397761803E-3</v>
      </c>
      <c r="X177" s="11">
        <f t="shared" si="103"/>
        <v>2.9058433474275095E-3</v>
      </c>
      <c r="Y177" s="11">
        <f t="shared" si="104"/>
        <v>3.1440755885960518E-3</v>
      </c>
      <c r="Z177" s="11">
        <f t="shared" si="105"/>
        <v>3.486522749049579E-3</v>
      </c>
      <c r="AA177" s="10" t="s">
        <v>64</v>
      </c>
    </row>
    <row r="178" spans="1:27">
      <c r="A178" s="8" t="s">
        <v>63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9" t="s">
        <v>65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0" t="s">
        <v>63</v>
      </c>
    </row>
    <row r="179" spans="1:27">
      <c r="A179" s="8" t="s">
        <v>64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9" t="s">
        <v>65</v>
      </c>
      <c r="O179" s="16">
        <v>2.5868055555555557E-3</v>
      </c>
      <c r="P179" s="16">
        <f>O179*1.05</f>
        <v>2.7161458333333334E-3</v>
      </c>
      <c r="Q179" s="16">
        <f t="shared" si="96"/>
        <v>2.9011343955325113E-3</v>
      </c>
      <c r="R179" s="16">
        <f t="shared" si="97"/>
        <v>2.9538938184855636E-3</v>
      </c>
      <c r="S179" s="16">
        <f t="shared" si="98"/>
        <v>3.0107133471216348E-3</v>
      </c>
      <c r="T179" s="16">
        <f t="shared" si="99"/>
        <v>3.1048585220558806E-3</v>
      </c>
      <c r="U179" s="16">
        <f t="shared" si="100"/>
        <v>3.2120061621557696E-3</v>
      </c>
      <c r="V179" s="16">
        <f t="shared" si="101"/>
        <v>3.3356646104206462E-3</v>
      </c>
      <c r="W179" s="16">
        <f t="shared" si="102"/>
        <v>3.4808727996396677E-3</v>
      </c>
      <c r="X179" s="16">
        <f t="shared" si="103"/>
        <v>3.6552002935054504E-3</v>
      </c>
      <c r="Y179" s="16">
        <f t="shared" si="104"/>
        <v>3.9548677062765502E-3</v>
      </c>
      <c r="Z179" s="16">
        <f t="shared" si="105"/>
        <v>4.3856249122725174E-3</v>
      </c>
      <c r="AA179" s="10" t="s">
        <v>64</v>
      </c>
    </row>
    <row r="180" spans="1:27">
      <c r="A180" s="8" t="s">
        <v>66</v>
      </c>
      <c r="B180" s="11">
        <v>2.6807870370370371E-3</v>
      </c>
      <c r="C180" s="11">
        <f>B180*1.05</f>
        <v>2.8148263888888888E-3</v>
      </c>
      <c r="D180" s="11">
        <f t="shared" si="86"/>
        <v>3.0065357883366454E-3</v>
      </c>
      <c r="E180" s="11">
        <f t="shared" si="87"/>
        <v>3.0612120189602958E-3</v>
      </c>
      <c r="F180" s="11">
        <f t="shared" si="88"/>
        <v>3.1200958633571048E-3</v>
      </c>
      <c r="G180" s="11">
        <f t="shared" si="89"/>
        <v>3.2176614356983582E-3</v>
      </c>
      <c r="H180" s="11">
        <f t="shared" si="90"/>
        <v>3.3287018670179833E-3</v>
      </c>
      <c r="I180" s="11">
        <f t="shared" si="91"/>
        <v>3.456852962262327E-3</v>
      </c>
      <c r="J180" s="11">
        <f t="shared" si="92"/>
        <v>3.6073367241724378E-3</v>
      </c>
      <c r="K180" s="11">
        <f t="shared" si="93"/>
        <v>3.7879977269876168E-3</v>
      </c>
      <c r="L180" s="11">
        <f t="shared" si="94"/>
        <v>4.0985523853591709E-3</v>
      </c>
      <c r="M180" s="11">
        <f t="shared" si="95"/>
        <v>4.5449594728436708E-3</v>
      </c>
      <c r="N180" s="9" t="s">
        <v>65</v>
      </c>
      <c r="O180" s="16">
        <v>2.5741898148148147E-3</v>
      </c>
      <c r="P180" s="16">
        <f>O180*1.05</f>
        <v>2.7028993055555556E-3</v>
      </c>
      <c r="Q180" s="16">
        <f t="shared" si="96"/>
        <v>2.8869856863999364E-3</v>
      </c>
      <c r="R180" s="16">
        <f t="shared" si="97"/>
        <v>2.9394878038898169E-3</v>
      </c>
      <c r="S180" s="16">
        <f t="shared" si="98"/>
        <v>2.9960302260998778E-3</v>
      </c>
      <c r="T180" s="16">
        <f t="shared" si="99"/>
        <v>3.0897162590176664E-3</v>
      </c>
      <c r="U180" s="16">
        <f t="shared" si="100"/>
        <v>3.1963413446311618E-3</v>
      </c>
      <c r="V180" s="16">
        <f t="shared" si="101"/>
        <v>3.3193967159000264E-3</v>
      </c>
      <c r="W180" s="16">
        <f t="shared" si="102"/>
        <v>3.4638967309523873E-3</v>
      </c>
      <c r="X180" s="16">
        <f t="shared" si="103"/>
        <v>3.6373740370404797E-3</v>
      </c>
      <c r="Y180" s="16">
        <f t="shared" si="104"/>
        <v>3.935579984577036E-3</v>
      </c>
      <c r="Z180" s="16">
        <f t="shared" si="105"/>
        <v>4.3642364059889513E-3</v>
      </c>
      <c r="AA180" s="10" t="s">
        <v>66</v>
      </c>
    </row>
    <row r="181" spans="1:27">
      <c r="A181" s="8" t="s">
        <v>67</v>
      </c>
      <c r="B181" s="11">
        <v>2.1457175925925927E-3</v>
      </c>
      <c r="C181" s="11">
        <f t="shared" ref="C181:C191" si="131">B181*1.05</f>
        <v>2.2530034722222226E-3</v>
      </c>
      <c r="D181" s="11">
        <f t="shared" si="86"/>
        <v>2.4064487945761629E-3</v>
      </c>
      <c r="E181" s="11">
        <f t="shared" si="87"/>
        <v>2.4502119687205308E-3</v>
      </c>
      <c r="F181" s="11">
        <f t="shared" si="88"/>
        <v>2.4973429414893956E-3</v>
      </c>
      <c r="G181" s="11">
        <f t="shared" si="89"/>
        <v>2.5754349950959277E-3</v>
      </c>
      <c r="H181" s="11">
        <f t="shared" si="90"/>
        <v>2.6643124044834817E-3</v>
      </c>
      <c r="I181" s="11">
        <f t="shared" si="91"/>
        <v>2.7668852891538421E-3</v>
      </c>
      <c r="J181" s="11">
        <f t="shared" si="92"/>
        <v>2.8873333705825423E-3</v>
      </c>
      <c r="K181" s="11">
        <f t="shared" si="93"/>
        <v>3.0319354917806508E-3</v>
      </c>
      <c r="L181" s="11">
        <f t="shared" si="94"/>
        <v>3.2805052530944512E-3</v>
      </c>
      <c r="M181" s="11">
        <f t="shared" si="95"/>
        <v>3.6378120916608597E-3</v>
      </c>
      <c r="N181" s="9" t="s">
        <v>65</v>
      </c>
      <c r="O181" s="11">
        <v>2.0791666666666662E-3</v>
      </c>
      <c r="P181" s="11">
        <f t="shared" ref="P181:P196" si="132">O181*1.05</f>
        <v>2.1831249999999997E-3</v>
      </c>
      <c r="Q181" s="11">
        <f t="shared" si="96"/>
        <v>2.331811108785057E-3</v>
      </c>
      <c r="R181" s="11">
        <f t="shared" si="97"/>
        <v>2.3742169375961814E-3</v>
      </c>
      <c r="S181" s="11">
        <f t="shared" si="98"/>
        <v>2.4198861104113216E-3</v>
      </c>
      <c r="T181" s="11">
        <f t="shared" si="99"/>
        <v>2.4955560845732363E-3</v>
      </c>
      <c r="U181" s="11">
        <f t="shared" si="100"/>
        <v>2.5816768991931199E-3</v>
      </c>
      <c r="V181" s="11">
        <f t="shared" si="101"/>
        <v>2.6810684143891042E-3</v>
      </c>
      <c r="W181" s="11">
        <f t="shared" si="102"/>
        <v>2.7977807146633998E-3</v>
      </c>
      <c r="X181" s="11">
        <f t="shared" si="103"/>
        <v>2.9378979003369977E-3</v>
      </c>
      <c r="Y181" s="11">
        <f t="shared" si="104"/>
        <v>3.1787580973401315E-3</v>
      </c>
      <c r="Z181" s="11">
        <f t="shared" si="105"/>
        <v>3.5249828153943396E-3</v>
      </c>
      <c r="AA181" s="10" t="s">
        <v>67</v>
      </c>
    </row>
    <row r="182" spans="1:27">
      <c r="A182" s="8" t="s">
        <v>68</v>
      </c>
      <c r="B182" s="11">
        <v>2.2459490740740743E-3</v>
      </c>
      <c r="C182" s="11">
        <f t="shared" si="131"/>
        <v>2.3582465277777781E-3</v>
      </c>
      <c r="D182" s="11">
        <f t="shared" si="86"/>
        <v>2.5188596396111137E-3</v>
      </c>
      <c r="E182" s="11">
        <f t="shared" si="87"/>
        <v>2.5646670938573764E-3</v>
      </c>
      <c r="F182" s="11">
        <f t="shared" si="88"/>
        <v>2.6139996644695897E-3</v>
      </c>
      <c r="G182" s="11">
        <f t="shared" si="89"/>
        <v>2.6957395803353188E-3</v>
      </c>
      <c r="H182" s="11">
        <f t="shared" si="90"/>
        <v>2.7887686611468773E-3</v>
      </c>
      <c r="I182" s="11">
        <f t="shared" si="91"/>
        <v>2.896132964886472E-3</v>
      </c>
      <c r="J182" s="11">
        <f t="shared" si="92"/>
        <v>3.0222074575842399E-3</v>
      </c>
      <c r="K182" s="11">
        <f t="shared" si="93"/>
        <v>3.1735642816766562E-3</v>
      </c>
      <c r="L182" s="11">
        <f t="shared" si="94"/>
        <v>3.4337453172392156E-3</v>
      </c>
      <c r="M182" s="11">
        <f t="shared" si="95"/>
        <v>3.8077427929596509E-3</v>
      </c>
      <c r="N182" s="9" t="s">
        <v>65</v>
      </c>
      <c r="O182" s="11">
        <v>1.8724537037037036E-3</v>
      </c>
      <c r="P182" s="11">
        <f t="shared" si="132"/>
        <v>1.9660763888888887E-3</v>
      </c>
      <c r="Q182" s="11">
        <f t="shared" si="96"/>
        <v>2.0999799664843384E-3</v>
      </c>
      <c r="R182" s="11">
        <f t="shared" si="97"/>
        <v>2.1381697626603777E-3</v>
      </c>
      <c r="S182" s="11">
        <f t="shared" si="98"/>
        <v>2.1792984577062103E-3</v>
      </c>
      <c r="T182" s="11">
        <f t="shared" si="99"/>
        <v>2.2474452424975405E-3</v>
      </c>
      <c r="U182" s="11">
        <f t="shared" si="100"/>
        <v>2.3250038340651468E-3</v>
      </c>
      <c r="V182" s="11">
        <f t="shared" si="101"/>
        <v>2.4145137390328953E-3</v>
      </c>
      <c r="W182" s="11">
        <f t="shared" si="102"/>
        <v>2.5196223781910757E-3</v>
      </c>
      <c r="X182" s="11">
        <f t="shared" si="103"/>
        <v>2.6458089641311481E-3</v>
      </c>
      <c r="Y182" s="11">
        <f t="shared" si="104"/>
        <v>2.8627225839884577E-3</v>
      </c>
      <c r="Z182" s="11">
        <f t="shared" si="105"/>
        <v>3.1745252720691173E-3</v>
      </c>
      <c r="AA182" s="10" t="s">
        <v>68</v>
      </c>
    </row>
    <row r="183" spans="1:27">
      <c r="A183" s="8" t="s">
        <v>69</v>
      </c>
      <c r="B183" s="11">
        <v>2.0760416666666666E-3</v>
      </c>
      <c r="C183" s="11">
        <f t="shared" si="131"/>
        <v>2.1798437499999999E-3</v>
      </c>
      <c r="D183" s="11">
        <f t="shared" si="86"/>
        <v>2.328306382669649E-3</v>
      </c>
      <c r="E183" s="11">
        <f t="shared" si="87"/>
        <v>2.3706484752651254E-3</v>
      </c>
      <c r="F183" s="11">
        <f t="shared" si="88"/>
        <v>2.4162490070389598E-3</v>
      </c>
      <c r="G183" s="11">
        <f t="shared" si="89"/>
        <v>2.4918052487747796E-3</v>
      </c>
      <c r="H183" s="11">
        <f t="shared" si="90"/>
        <v>2.5777966232925294E-3</v>
      </c>
      <c r="I183" s="11">
        <f t="shared" si="91"/>
        <v>2.6770387524436296E-3</v>
      </c>
      <c r="J183" s="11">
        <f t="shared" si="92"/>
        <v>2.793575633428936E-3</v>
      </c>
      <c r="K183" s="11">
        <f t="shared" si="93"/>
        <v>2.9334822221300785E-3</v>
      </c>
      <c r="L183" s="11">
        <f t="shared" si="94"/>
        <v>3.1739804048090594E-3</v>
      </c>
      <c r="M183" s="11">
        <f t="shared" si="95"/>
        <v>3.5196847450305203E-3</v>
      </c>
      <c r="N183" s="9" t="s">
        <v>65</v>
      </c>
      <c r="O183" s="11">
        <v>1.7675925925925925E-3</v>
      </c>
      <c r="P183" s="11">
        <f t="shared" si="132"/>
        <v>1.8559722222222222E-3</v>
      </c>
      <c r="Q183" s="11">
        <f t="shared" si="96"/>
        <v>1.9823769346117453E-3</v>
      </c>
      <c r="R183" s="11">
        <f t="shared" si="97"/>
        <v>2.0184280266627081E-3</v>
      </c>
      <c r="S183" s="11">
        <f t="shared" si="98"/>
        <v>2.0572534334336286E-3</v>
      </c>
      <c r="T183" s="11">
        <f t="shared" si="99"/>
        <v>2.121583863482658E-3</v>
      </c>
      <c r="U183" s="11">
        <f t="shared" si="100"/>
        <v>2.194799020511987E-3</v>
      </c>
      <c r="V183" s="11">
        <f t="shared" si="101"/>
        <v>2.2792961937514143E-3</v>
      </c>
      <c r="W183" s="11">
        <f t="shared" si="102"/>
        <v>2.3785185412123939E-3</v>
      </c>
      <c r="X183" s="11">
        <f t="shared" si="103"/>
        <v>2.4976384287434109E-3</v>
      </c>
      <c r="Y183" s="11">
        <f t="shared" si="104"/>
        <v>2.7024044568346971E-3</v>
      </c>
      <c r="Z183" s="11">
        <f t="shared" si="105"/>
        <v>2.9967455776387418E-3</v>
      </c>
      <c r="AA183" s="10" t="s">
        <v>69</v>
      </c>
    </row>
    <row r="184" spans="1:27">
      <c r="A184" s="8" t="s">
        <v>70</v>
      </c>
      <c r="B184" s="11">
        <v>1.8756944444444446E-3</v>
      </c>
      <c r="C184" s="11">
        <f t="shared" si="131"/>
        <v>1.9694791666666667E-3</v>
      </c>
      <c r="D184" s="11">
        <f t="shared" si="86"/>
        <v>2.1036144972706879E-3</v>
      </c>
      <c r="E184" s="11">
        <f t="shared" si="87"/>
        <v>2.1418703902629545E-3</v>
      </c>
      <c r="F184" s="11">
        <f t="shared" si="88"/>
        <v>2.1830702686108819E-3</v>
      </c>
      <c r="G184" s="11">
        <f t="shared" si="89"/>
        <v>2.2513349981403848E-3</v>
      </c>
      <c r="H184" s="11">
        <f t="shared" si="90"/>
        <v>2.3290278238879822E-3</v>
      </c>
      <c r="I184" s="11">
        <f t="shared" si="91"/>
        <v>2.4186926477170914E-3</v>
      </c>
      <c r="J184" s="11">
        <f t="shared" si="92"/>
        <v>2.5239832031749647E-3</v>
      </c>
      <c r="K184" s="11">
        <f t="shared" si="93"/>
        <v>2.6503881859753615E-3</v>
      </c>
      <c r="L184" s="11">
        <f t="shared" si="94"/>
        <v>2.8676772280947552E-3</v>
      </c>
      <c r="M184" s="11">
        <f t="shared" si="95"/>
        <v>3.1800195672612263E-3</v>
      </c>
      <c r="N184" s="9" t="s">
        <v>65</v>
      </c>
      <c r="O184" s="11">
        <v>1.6629629629629631E-3</v>
      </c>
      <c r="P184" s="11">
        <f t="shared" si="132"/>
        <v>1.7461111111111113E-3</v>
      </c>
      <c r="Q184" s="11">
        <f t="shared" si="96"/>
        <v>1.8650335120810346E-3</v>
      </c>
      <c r="R184" s="11">
        <f t="shared" si="97"/>
        <v>1.8989506212080795E-3</v>
      </c>
      <c r="S184" s="11">
        <f t="shared" si="98"/>
        <v>1.9354778242256664E-3</v>
      </c>
      <c r="T184" s="11">
        <f t="shared" si="99"/>
        <v>1.9960003241565501E-3</v>
      </c>
      <c r="U184" s="11">
        <f t="shared" si="100"/>
        <v>2.0648816348033151E-3</v>
      </c>
      <c r="V184" s="11">
        <f t="shared" si="101"/>
        <v>2.1443771419473756E-3</v>
      </c>
      <c r="W184" s="11">
        <f t="shared" si="102"/>
        <v>2.2377261917325615E-3</v>
      </c>
      <c r="X184" s="11">
        <f t="shared" si="103"/>
        <v>2.3497949806302598E-3</v>
      </c>
      <c r="Y184" s="11">
        <f t="shared" si="104"/>
        <v>2.5424402328313861E-3</v>
      </c>
      <c r="Z184" s="11">
        <f t="shared" si="105"/>
        <v>2.8193583328649453E-3</v>
      </c>
      <c r="AA184" s="10" t="s">
        <v>70</v>
      </c>
    </row>
    <row r="185" spans="1:27">
      <c r="A185" s="8" t="s">
        <v>71</v>
      </c>
      <c r="B185" s="11">
        <v>1.7541666666666667E-3</v>
      </c>
      <c r="C185" s="11">
        <f t="shared" si="131"/>
        <v>1.8418750000000002E-3</v>
      </c>
      <c r="D185" s="11">
        <f t="shared" si="86"/>
        <v>1.9673195927825838E-3</v>
      </c>
      <c r="E185" s="11">
        <f t="shared" si="87"/>
        <v>2.0030968551663178E-3</v>
      </c>
      <c r="F185" s="11">
        <f t="shared" si="88"/>
        <v>2.0416273596857042E-3</v>
      </c>
      <c r="G185" s="11">
        <f t="shared" si="89"/>
        <v>2.1054691615337326E-3</v>
      </c>
      <c r="H185" s="11">
        <f t="shared" si="90"/>
        <v>2.1781282055316708E-3</v>
      </c>
      <c r="I185" s="11">
        <f t="shared" si="91"/>
        <v>2.2619835720597459E-3</v>
      </c>
      <c r="J185" s="11">
        <f t="shared" si="92"/>
        <v>2.3604522662791418E-3</v>
      </c>
      <c r="K185" s="11">
        <f t="shared" si="93"/>
        <v>2.4786673668173872E-3</v>
      </c>
      <c r="L185" s="11">
        <f t="shared" si="94"/>
        <v>2.6818780741086085E-3</v>
      </c>
      <c r="M185" s="11">
        <f t="shared" si="95"/>
        <v>2.9739834975571486E-3</v>
      </c>
      <c r="N185" s="9" t="s">
        <v>65</v>
      </c>
      <c r="O185" s="11">
        <v>1.5677083333333333E-3</v>
      </c>
      <c r="P185" s="11">
        <f t="shared" si="132"/>
        <v>1.64609375E-3</v>
      </c>
      <c r="Q185" s="11">
        <f t="shared" si="96"/>
        <v>1.7582042678965487E-3</v>
      </c>
      <c r="R185" s="11">
        <f t="shared" si="97"/>
        <v>1.7901786027466197E-3</v>
      </c>
      <c r="S185" s="11">
        <f t="shared" si="98"/>
        <v>1.8246135251347893E-3</v>
      </c>
      <c r="T185" s="11">
        <f t="shared" si="99"/>
        <v>1.8816692922258122E-3</v>
      </c>
      <c r="U185" s="11">
        <f t="shared" si="100"/>
        <v>1.9466050767964159E-3</v>
      </c>
      <c r="V185" s="11">
        <f t="shared" si="101"/>
        <v>2.0215470759797605E-3</v>
      </c>
      <c r="W185" s="11">
        <f t="shared" si="102"/>
        <v>2.1095490859561212E-3</v>
      </c>
      <c r="X185" s="11">
        <f t="shared" si="103"/>
        <v>2.2151985671378669E-3</v>
      </c>
      <c r="Y185" s="11">
        <f t="shared" si="104"/>
        <v>2.3968090864212922E-3</v>
      </c>
      <c r="Z185" s="11">
        <f t="shared" si="105"/>
        <v>2.6578652991826059E-3</v>
      </c>
      <c r="AA185" s="10" t="s">
        <v>71</v>
      </c>
    </row>
    <row r="186" spans="1:27">
      <c r="A186" s="8" t="s">
        <v>72</v>
      </c>
      <c r="B186" s="11">
        <v>2.1243055555555559E-3</v>
      </c>
      <c r="C186" s="11">
        <f t="shared" si="131"/>
        <v>2.2305208333333339E-3</v>
      </c>
      <c r="D186" s="11">
        <f t="shared" si="86"/>
        <v>2.3824349304520684E-3</v>
      </c>
      <c r="E186" s="11">
        <f t="shared" si="87"/>
        <v>2.4257613934892189E-3</v>
      </c>
      <c r="F186" s="11">
        <f t="shared" si="88"/>
        <v>2.4724220480121027E-3</v>
      </c>
      <c r="G186" s="11">
        <f t="shared" si="89"/>
        <v>2.5497348238842795E-3</v>
      </c>
      <c r="H186" s="11">
        <f t="shared" si="90"/>
        <v>2.6377253288683224E-3</v>
      </c>
      <c r="I186" s="11">
        <f t="shared" si="91"/>
        <v>2.7392746424904054E-3</v>
      </c>
      <c r="J186" s="11">
        <f t="shared" si="92"/>
        <v>2.8585207769389926E-3</v>
      </c>
      <c r="K186" s="11">
        <f t="shared" si="93"/>
        <v>3.0016799188813895E-3</v>
      </c>
      <c r="L186" s="11">
        <f t="shared" si="94"/>
        <v>3.2477692116778447E-3</v>
      </c>
      <c r="M186" s="11">
        <f t="shared" si="95"/>
        <v>3.6015104984272839E-3</v>
      </c>
      <c r="N186" s="9" t="s">
        <v>65</v>
      </c>
      <c r="O186" s="11">
        <v>1.8204861111111113E-3</v>
      </c>
      <c r="P186" s="11">
        <f t="shared" si="132"/>
        <v>1.9115104166666668E-3</v>
      </c>
      <c r="Q186" s="11">
        <f t="shared" si="96"/>
        <v>2.0416976692318066E-3</v>
      </c>
      <c r="R186" s="11">
        <f t="shared" si="97"/>
        <v>2.0788275557476251E-3</v>
      </c>
      <c r="S186" s="11">
        <f t="shared" si="98"/>
        <v>2.1188147756991582E-3</v>
      </c>
      <c r="T186" s="11">
        <f t="shared" si="99"/>
        <v>2.1850702323676489E-3</v>
      </c>
      <c r="U186" s="11">
        <f t="shared" si="100"/>
        <v>2.2604762829775433E-3</v>
      </c>
      <c r="V186" s="11">
        <f t="shared" si="101"/>
        <v>2.3475019533470399E-3</v>
      </c>
      <c r="W186" s="11">
        <f t="shared" si="102"/>
        <v>2.4496934346994338E-3</v>
      </c>
      <c r="X186" s="11">
        <f t="shared" si="103"/>
        <v>2.5723778709864534E-3</v>
      </c>
      <c r="Y186" s="11">
        <f t="shared" si="104"/>
        <v>2.7832713267124769E-3</v>
      </c>
      <c r="Z186" s="11">
        <f t="shared" si="105"/>
        <v>3.0864203241670884E-3</v>
      </c>
      <c r="AA186" s="10" t="s">
        <v>72</v>
      </c>
    </row>
    <row r="187" spans="1:27">
      <c r="A187" s="8" t="s">
        <v>73</v>
      </c>
      <c r="B187" s="16">
        <v>1.9556712962962961E-3</v>
      </c>
      <c r="C187" s="16">
        <f t="shared" si="131"/>
        <v>2.0534548611111109E-3</v>
      </c>
      <c r="D187" s="16">
        <f t="shared" si="86"/>
        <v>2.1933095248909545E-3</v>
      </c>
      <c r="E187" s="16">
        <f t="shared" si="87"/>
        <v>2.2331965928836942E-3</v>
      </c>
      <c r="F187" s="16">
        <f t="shared" si="88"/>
        <v>2.2761531734368794E-3</v>
      </c>
      <c r="G187" s="16">
        <f t="shared" si="89"/>
        <v>2.3473286106120003E-3</v>
      </c>
      <c r="H187" s="16">
        <f t="shared" si="90"/>
        <v>2.4283341441586593E-3</v>
      </c>
      <c r="I187" s="16">
        <f t="shared" si="91"/>
        <v>2.5218221441734969E-3</v>
      </c>
      <c r="J187" s="16">
        <f t="shared" si="92"/>
        <v>2.6316021340273585E-3</v>
      </c>
      <c r="K187" s="16">
        <f t="shared" si="93"/>
        <v>2.7633968393450375E-3</v>
      </c>
      <c r="L187" s="16">
        <f t="shared" si="94"/>
        <v>2.9899507665751618E-3</v>
      </c>
      <c r="M187" s="16">
        <f t="shared" si="95"/>
        <v>3.3156109236093384E-3</v>
      </c>
      <c r="N187" s="9" t="s">
        <v>65</v>
      </c>
      <c r="O187" s="16">
        <v>1.7013888888888892E-3</v>
      </c>
      <c r="P187" s="16">
        <f t="shared" si="132"/>
        <v>1.7864583333333337E-3</v>
      </c>
      <c r="Q187" s="16">
        <f t="shared" si="96"/>
        <v>1.9081286628334642E-3</v>
      </c>
      <c r="R187" s="16">
        <f t="shared" si="97"/>
        <v>1.9428294913529211E-3</v>
      </c>
      <c r="S187" s="16">
        <f t="shared" si="98"/>
        <v>1.9802007249524849E-3</v>
      </c>
      <c r="T187" s="16">
        <f t="shared" si="99"/>
        <v>2.0421217124931301E-3</v>
      </c>
      <c r="U187" s="16">
        <f t="shared" si="100"/>
        <v>2.1125946569883589E-3</v>
      </c>
      <c r="V187" s="16">
        <f t="shared" si="101"/>
        <v>2.1939270592028414E-3</v>
      </c>
      <c r="W187" s="16">
        <f t="shared" si="102"/>
        <v>2.2894331165415269E-3</v>
      </c>
      <c r="X187" s="16">
        <f t="shared" si="103"/>
        <v>2.4040914682116384E-3</v>
      </c>
      <c r="Y187" s="16">
        <f t="shared" si="104"/>
        <v>2.6011881558060538E-3</v>
      </c>
      <c r="Z187" s="16">
        <f t="shared" si="105"/>
        <v>2.8845049758570922E-3</v>
      </c>
      <c r="AA187" s="10" t="s">
        <v>73</v>
      </c>
    </row>
    <row r="188" spans="1:27">
      <c r="A188" s="8" t="s">
        <v>74</v>
      </c>
      <c r="B188" s="11">
        <v>1.8011574074074074E-3</v>
      </c>
      <c r="C188" s="11">
        <f t="shared" si="131"/>
        <v>1.8912152777777779E-3</v>
      </c>
      <c r="D188" s="11">
        <f t="shared" si="86"/>
        <v>2.0200202891846506E-3</v>
      </c>
      <c r="E188" s="11">
        <f t="shared" si="87"/>
        <v>2.0567559554036836E-3</v>
      </c>
      <c r="F188" s="11">
        <f t="shared" si="88"/>
        <v>2.0963186178034397E-3</v>
      </c>
      <c r="G188" s="11">
        <f t="shared" si="89"/>
        <v>2.161870618354972E-3</v>
      </c>
      <c r="H188" s="11">
        <f t="shared" si="90"/>
        <v>2.2364760579627776E-3</v>
      </c>
      <c r="I188" s="11">
        <f t="shared" si="91"/>
        <v>2.322577747980586E-3</v>
      </c>
      <c r="J188" s="11">
        <f t="shared" si="92"/>
        <v>2.4236842285455264E-3</v>
      </c>
      <c r="K188" s="11">
        <f t="shared" si="93"/>
        <v>2.5450660835584704E-3</v>
      </c>
      <c r="L188" s="11">
        <f t="shared" si="94"/>
        <v>2.7537204136499189E-3</v>
      </c>
      <c r="M188" s="11">
        <f t="shared" si="95"/>
        <v>3.0536507778427253E-3</v>
      </c>
      <c r="N188" s="9" t="s">
        <v>65</v>
      </c>
      <c r="O188" s="11">
        <v>1.6082175925925925E-3</v>
      </c>
      <c r="P188" s="11">
        <f t="shared" si="132"/>
        <v>1.6886284722222222E-3</v>
      </c>
      <c r="Q188" s="11">
        <f t="shared" si="96"/>
        <v>1.8036359027259169E-3</v>
      </c>
      <c r="R188" s="11">
        <f t="shared" si="97"/>
        <v>1.8364364477788323E-3</v>
      </c>
      <c r="S188" s="11">
        <f t="shared" si="98"/>
        <v>1.8717611614431817E-3</v>
      </c>
      <c r="T188" s="11">
        <f t="shared" si="99"/>
        <v>1.9302912377613629E-3</v>
      </c>
      <c r="U188" s="11">
        <f t="shared" si="100"/>
        <v>1.9969049495818527E-3</v>
      </c>
      <c r="V188" s="11">
        <f t="shared" si="101"/>
        <v>2.0737834345322093E-3</v>
      </c>
      <c r="W188" s="11">
        <f t="shared" si="102"/>
        <v>2.164059398254729E-3</v>
      </c>
      <c r="X188" s="11">
        <f t="shared" si="103"/>
        <v>2.2724388401905247E-3</v>
      </c>
      <c r="Y188" s="11">
        <f t="shared" si="104"/>
        <v>2.4587421377500075E-3</v>
      </c>
      <c r="Z188" s="11">
        <f t="shared" si="105"/>
        <v>2.7265439890839654E-3</v>
      </c>
      <c r="AA188" s="10" t="s">
        <v>74</v>
      </c>
    </row>
    <row r="189" spans="1:27">
      <c r="A189" s="8" t="s">
        <v>75</v>
      </c>
      <c r="B189" s="11">
        <v>1.8184027777777779E-3</v>
      </c>
      <c r="C189" s="11">
        <f t="shared" si="131"/>
        <v>1.909322916666667E-3</v>
      </c>
      <c r="D189" s="11">
        <f t="shared" si="86"/>
        <v>2.039361185154868E-3</v>
      </c>
      <c r="E189" s="11">
        <f t="shared" si="87"/>
        <v>2.0764485808602547E-3</v>
      </c>
      <c r="F189" s="11">
        <f t="shared" si="88"/>
        <v>2.1163900401175843E-3</v>
      </c>
      <c r="G189" s="11">
        <f t="shared" si="89"/>
        <v>2.1825696751686776E-3</v>
      </c>
      <c r="H189" s="11">
        <f t="shared" si="90"/>
        <v>2.2578894323771496E-3</v>
      </c>
      <c r="I189" s="11">
        <f t="shared" si="91"/>
        <v>2.3448155120500574E-3</v>
      </c>
      <c r="J189" s="11">
        <f t="shared" si="92"/>
        <v>2.4468900472097914E-3</v>
      </c>
      <c r="K189" s="11">
        <f t="shared" si="93"/>
        <v>2.5694340855151741E-3</v>
      </c>
      <c r="L189" s="11">
        <f t="shared" si="94"/>
        <v>2.7800861983584293E-3</v>
      </c>
      <c r="M189" s="11">
        <f t="shared" si="95"/>
        <v>3.0828882772578757E-3</v>
      </c>
      <c r="N189" s="9" t="s">
        <v>65</v>
      </c>
      <c r="O189" s="11">
        <v>1.5581018518518515E-3</v>
      </c>
      <c r="P189" s="11">
        <f t="shared" si="132"/>
        <v>1.6360069444444443E-3</v>
      </c>
      <c r="Q189" s="11">
        <f t="shared" si="96"/>
        <v>1.7474304802084413E-3</v>
      </c>
      <c r="R189" s="11">
        <f t="shared" si="97"/>
        <v>1.7792088852104093E-3</v>
      </c>
      <c r="S189" s="11">
        <f t="shared" si="98"/>
        <v>1.8134327999530845E-3</v>
      </c>
      <c r="T189" s="11">
        <f t="shared" si="99"/>
        <v>1.8701389451416671E-3</v>
      </c>
      <c r="U189" s="11">
        <f t="shared" si="100"/>
        <v>1.9346768212501549E-3</v>
      </c>
      <c r="V189" s="11">
        <f t="shared" si="101"/>
        <v>2.0091595966658942E-3</v>
      </c>
      <c r="W189" s="11">
        <f t="shared" si="102"/>
        <v>2.0966223547538793E-3</v>
      </c>
      <c r="X189" s="11">
        <f t="shared" si="103"/>
        <v>2.2016244452425218E-3</v>
      </c>
      <c r="Y189" s="11">
        <f t="shared" si="104"/>
        <v>2.3821221056776246E-3</v>
      </c>
      <c r="Z189" s="11">
        <f t="shared" si="105"/>
        <v>2.641578638434569E-3</v>
      </c>
      <c r="AA189" s="10" t="s">
        <v>75</v>
      </c>
    </row>
    <row r="190" spans="1:27">
      <c r="A190" s="9" t="s">
        <v>69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9" t="s">
        <v>76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0" t="s">
        <v>69</v>
      </c>
    </row>
    <row r="191" spans="1:27">
      <c r="A191" s="9" t="s">
        <v>70</v>
      </c>
      <c r="B191" s="16"/>
      <c r="C191" s="16">
        <f t="shared" si="131"/>
        <v>0</v>
      </c>
      <c r="D191" s="16">
        <f t="shared" si="86"/>
        <v>0</v>
      </c>
      <c r="E191" s="16">
        <f t="shared" si="87"/>
        <v>0</v>
      </c>
      <c r="F191" s="16">
        <f t="shared" si="88"/>
        <v>0</v>
      </c>
      <c r="G191" s="16">
        <f t="shared" si="89"/>
        <v>0</v>
      </c>
      <c r="H191" s="16">
        <f t="shared" si="90"/>
        <v>0</v>
      </c>
      <c r="I191" s="16">
        <f t="shared" si="91"/>
        <v>0</v>
      </c>
      <c r="J191" s="16">
        <f t="shared" si="92"/>
        <v>0</v>
      </c>
      <c r="K191" s="16">
        <f t="shared" si="93"/>
        <v>0</v>
      </c>
      <c r="L191" s="16">
        <f t="shared" si="94"/>
        <v>0</v>
      </c>
      <c r="M191" s="16">
        <f t="shared" si="95"/>
        <v>0</v>
      </c>
      <c r="N191" s="9" t="s">
        <v>76</v>
      </c>
      <c r="O191" s="16">
        <v>4.1395833333333337E-3</v>
      </c>
      <c r="P191" s="16">
        <f t="shared" si="132"/>
        <v>4.3465625000000006E-3</v>
      </c>
      <c r="Q191" s="16">
        <f t="shared" si="96"/>
        <v>4.6425938608776656E-3</v>
      </c>
      <c r="R191" s="16">
        <f t="shared" si="97"/>
        <v>4.7270231012060257E-3</v>
      </c>
      <c r="S191" s="16">
        <f t="shared" si="98"/>
        <v>4.8179496005884741E-3</v>
      </c>
      <c r="T191" s="16">
        <f t="shared" si="99"/>
        <v>4.9686071543557329E-3</v>
      </c>
      <c r="U191" s="16">
        <f t="shared" si="100"/>
        <v>5.1400721429826959E-3</v>
      </c>
      <c r="V191" s="16">
        <f t="shared" si="101"/>
        <v>5.3379588571053627E-3</v>
      </c>
      <c r="W191" s="16">
        <f t="shared" si="102"/>
        <v>5.5703309419200169E-3</v>
      </c>
      <c r="X191" s="16">
        <f t="shared" si="103"/>
        <v>5.84930173143248E-3</v>
      </c>
      <c r="Y191" s="16">
        <f t="shared" si="104"/>
        <v>6.3288500394938314E-3</v>
      </c>
      <c r="Z191" s="16">
        <f t="shared" si="105"/>
        <v>7.0181772086057659E-3</v>
      </c>
      <c r="AA191" s="10" t="s">
        <v>70</v>
      </c>
    </row>
    <row r="192" spans="1:27">
      <c r="A192" s="9" t="s">
        <v>71</v>
      </c>
      <c r="B192" s="16">
        <v>3.748726851851852E-3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9" t="s">
        <v>76</v>
      </c>
      <c r="O192" s="16">
        <v>3.5520833333333337E-3</v>
      </c>
      <c r="P192" s="16">
        <f t="shared" si="132"/>
        <v>3.7296875000000008E-3</v>
      </c>
      <c r="Q192" s="16">
        <f t="shared" si="96"/>
        <v>3.9837053511808853E-3</v>
      </c>
      <c r="R192" s="16">
        <f t="shared" si="97"/>
        <v>4.0561521829674254E-3</v>
      </c>
      <c r="S192" s="16">
        <f t="shared" si="98"/>
        <v>4.1341741665844737E-3</v>
      </c>
      <c r="T192" s="16">
        <f t="shared" si="99"/>
        <v>4.2634500242458616E-3</v>
      </c>
      <c r="U192" s="16">
        <f t="shared" si="100"/>
        <v>4.4105802736716148E-3</v>
      </c>
      <c r="V192" s="16">
        <f t="shared" si="101"/>
        <v>4.5803824113561367E-3</v>
      </c>
      <c r="W192" s="16">
        <f t="shared" si="102"/>
        <v>4.7797756698407792E-3</v>
      </c>
      <c r="X192" s="16">
        <f t="shared" si="103"/>
        <v>5.0191542285316455E-3</v>
      </c>
      <c r="Y192" s="16">
        <f t="shared" si="104"/>
        <v>5.4306438436522312E-3</v>
      </c>
      <c r="Z192" s="16">
        <f t="shared" si="105"/>
        <v>6.0221399802077658E-3</v>
      </c>
      <c r="AA192" s="10" t="s">
        <v>71</v>
      </c>
    </row>
    <row r="193" spans="1:29">
      <c r="A193" s="9" t="s">
        <v>72</v>
      </c>
      <c r="B193" s="16">
        <v>5.4547453703703702E-3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9" t="s">
        <v>76</v>
      </c>
      <c r="O193" s="16">
        <v>3.8274305555555557E-3</v>
      </c>
      <c r="P193" s="16">
        <f t="shared" ref="P193:P194" si="133">O193*1.05</f>
        <v>4.0188020833333334E-3</v>
      </c>
      <c r="Q193" s="16">
        <f t="shared" ref="Q193:Q194" si="134">P193/((950/1000)^(1/3))*1.05</f>
        <v>4.2925106633496472E-3</v>
      </c>
      <c r="R193" s="16">
        <f t="shared" ref="R193:R194" si="135">P193/((900/1000)^(1/3))*1.05</f>
        <v>4.3705733639149485E-3</v>
      </c>
      <c r="S193" s="16">
        <f t="shared" ref="S193:S194" si="136">P193/((850/1000)^(1/3))*1.05</f>
        <v>4.4546433859492321E-3</v>
      </c>
      <c r="T193" s="16">
        <f t="shared" ref="T193:T194" si="137">P193/((775/1000)^(1/3))*1.05</f>
        <v>4.5939403340432179E-3</v>
      </c>
      <c r="U193" s="16">
        <f t="shared" ref="U193:U194" si="138">P193/((700/1000)^(1/3))*1.05</f>
        <v>4.7524756946903416E-3</v>
      </c>
      <c r="V193" s="16">
        <f t="shared" ref="V193:V194" si="139">P193/((625/1000)^(1/3))*1.05</f>
        <v>4.9354404027740651E-3</v>
      </c>
      <c r="W193" s="16">
        <f t="shared" ref="W193:W194" si="140">P193/((550/1000)^(1/3))*1.05</f>
        <v>5.1502900497218873E-3</v>
      </c>
      <c r="X193" s="16">
        <f t="shared" ref="X193:X194" si="141">P193/((475/1000)^(1/3))*1.05</f>
        <v>5.4082245416524266E-3</v>
      </c>
      <c r="Y193" s="16">
        <f t="shared" ref="Y193:Y194" si="142">P193/((375/1000)^(1/3))*1.05</f>
        <v>5.8516116411122705E-3</v>
      </c>
      <c r="Z193" s="16">
        <f t="shared" ref="Z193:Z194" si="143">P193/((275/1000)^(1/3))*1.05</f>
        <v>6.4889588467087192E-3</v>
      </c>
      <c r="AA193" s="10" t="s">
        <v>72</v>
      </c>
      <c r="AC193" s="13"/>
    </row>
    <row r="194" spans="1:29">
      <c r="A194" s="9" t="s">
        <v>73</v>
      </c>
      <c r="B194" s="16"/>
      <c r="C194" s="16">
        <f t="shared" ref="C194" si="144">B194*1.05</f>
        <v>0</v>
      </c>
      <c r="D194" s="16">
        <f t="shared" ref="D194" si="145">C194/((950/1000)^(1/3))*1.05</f>
        <v>0</v>
      </c>
      <c r="E194" s="16">
        <f t="shared" ref="E194" si="146">C194/((900/1000)^(1/3))*1.05</f>
        <v>0</v>
      </c>
      <c r="F194" s="16">
        <f t="shared" ref="F194" si="147">C194/((850/1000)^(1/3))*1.05</f>
        <v>0</v>
      </c>
      <c r="G194" s="16">
        <f t="shared" ref="G194" si="148">C194/((775/1000)^(1/3))*1.05</f>
        <v>0</v>
      </c>
      <c r="H194" s="16">
        <f t="shared" ref="H194" si="149">C194/((700/1000)^(1/3))*1.05</f>
        <v>0</v>
      </c>
      <c r="I194" s="16">
        <f t="shared" ref="I194" si="150">C194/((625/1000)^(1/3))*1.05</f>
        <v>0</v>
      </c>
      <c r="J194" s="16">
        <f t="shared" ref="J194" si="151">C194/((550/1000)^(1/3))*1.05</f>
        <v>0</v>
      </c>
      <c r="K194" s="16">
        <f t="shared" ref="K194" si="152">C194/((475/1000)^(1/3))*1.05</f>
        <v>0</v>
      </c>
      <c r="L194" s="16">
        <f t="shared" ref="L194" si="153">C194/((375/1000)^(1/3))*1.05</f>
        <v>0</v>
      </c>
      <c r="M194" s="16">
        <f t="shared" ref="M194" si="154">C194/((275/1000)^(1/3))*1.05</f>
        <v>0</v>
      </c>
      <c r="N194" s="9" t="s">
        <v>76</v>
      </c>
      <c r="O194" s="16">
        <v>3.9231481481481478E-3</v>
      </c>
      <c r="P194" s="16">
        <f t="shared" si="133"/>
        <v>4.1193055555555557E-3</v>
      </c>
      <c r="Q194" s="16">
        <f t="shared" si="134"/>
        <v>4.3998591262178971E-3</v>
      </c>
      <c r="R194" s="16">
        <f t="shared" si="135"/>
        <v>4.4798740434624897E-3</v>
      </c>
      <c r="S194" s="16">
        <f t="shared" si="136"/>
        <v>4.566046515169348E-3</v>
      </c>
      <c r="T194" s="16">
        <f t="shared" si="137"/>
        <v>4.7088270453515043E-3</v>
      </c>
      <c r="U194" s="16">
        <f t="shared" si="138"/>
        <v>4.8713271083862175E-3</v>
      </c>
      <c r="V194" s="16">
        <f t="shared" si="139"/>
        <v>5.0588674556965654E-3</v>
      </c>
      <c r="W194" s="16">
        <f t="shared" si="140"/>
        <v>5.2790901304960265E-3</v>
      </c>
      <c r="X194" s="16">
        <f t="shared" si="141"/>
        <v>5.5434751296939934E-3</v>
      </c>
      <c r="Y194" s="16">
        <f t="shared" si="142"/>
        <v>5.9979505938232642E-3</v>
      </c>
      <c r="Z194" s="16">
        <f t="shared" si="143"/>
        <v>6.6512367797042166E-3</v>
      </c>
      <c r="AA194" s="10" t="s">
        <v>73</v>
      </c>
    </row>
    <row r="195" spans="1:29">
      <c r="A195" s="9" t="s">
        <v>74</v>
      </c>
      <c r="B195" s="16">
        <v>3.5747685185185188E-3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9" t="s">
        <v>76</v>
      </c>
      <c r="O195" s="16">
        <v>3.4849537037037037E-3</v>
      </c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0" t="s">
        <v>74</v>
      </c>
    </row>
    <row r="196" spans="1:29">
      <c r="A196" s="9" t="s">
        <v>75</v>
      </c>
      <c r="B196" s="16">
        <v>4.2465277777777779E-3</v>
      </c>
      <c r="C196" s="16">
        <f>B196*1.05</f>
        <v>4.4588541666666674E-3</v>
      </c>
      <c r="D196" s="16">
        <f t="shared" si="86"/>
        <v>4.7625333768271964E-3</v>
      </c>
      <c r="E196" s="16">
        <f t="shared" si="87"/>
        <v>4.8491438120910656E-3</v>
      </c>
      <c r="F196" s="16">
        <f t="shared" si="88"/>
        <v>4.9424193604426297E-3</v>
      </c>
      <c r="G196" s="16">
        <f t="shared" si="89"/>
        <v>5.0969690905695872E-3</v>
      </c>
      <c r="H196" s="16">
        <f t="shared" si="90"/>
        <v>5.2728638071362502E-3</v>
      </c>
      <c r="I196" s="16">
        <f t="shared" si="91"/>
        <v>5.4758628436838265E-3</v>
      </c>
      <c r="J196" s="16">
        <f t="shared" si="92"/>
        <v>5.7142381663883423E-3</v>
      </c>
      <c r="K196" s="16">
        <f t="shared" si="93"/>
        <v>6.0004160522914981E-3</v>
      </c>
      <c r="L196" s="16">
        <f t="shared" si="94"/>
        <v>6.4923532950016405E-3</v>
      </c>
      <c r="M196" s="16">
        <f t="shared" si="95"/>
        <v>7.1994889499453546E-3</v>
      </c>
      <c r="N196" s="9" t="s">
        <v>76</v>
      </c>
      <c r="O196" s="16">
        <v>3.487847222222222E-3</v>
      </c>
      <c r="P196" s="16">
        <f t="shared" si="132"/>
        <v>3.6622395833333333E-3</v>
      </c>
      <c r="Q196" s="16">
        <f t="shared" si="96"/>
        <v>3.9116637588086011E-3</v>
      </c>
      <c r="R196" s="16">
        <f t="shared" si="97"/>
        <v>3.9828004572734872E-3</v>
      </c>
      <c r="S196" s="16">
        <f t="shared" si="98"/>
        <v>4.0594114861525928E-3</v>
      </c>
      <c r="T196" s="16">
        <f t="shared" si="99"/>
        <v>4.1863495106109153E-3</v>
      </c>
      <c r="U196" s="16">
        <f t="shared" si="100"/>
        <v>4.3308190468261346E-3</v>
      </c>
      <c r="V196" s="16">
        <f t="shared" si="101"/>
        <v>4.4975504713658234E-3</v>
      </c>
      <c r="W196" s="16">
        <f t="shared" si="102"/>
        <v>4.6933378889101292E-3</v>
      </c>
      <c r="X196" s="16">
        <f t="shared" si="103"/>
        <v>4.9283875098338585E-3</v>
      </c>
      <c r="Y196" s="16">
        <f t="shared" si="104"/>
        <v>5.3324357194024091E-3</v>
      </c>
      <c r="Z196" s="16">
        <f t="shared" si="105"/>
        <v>5.9132352005070382E-3</v>
      </c>
      <c r="AA196" s="10" t="s">
        <v>75</v>
      </c>
    </row>
    <row r="197" spans="1:29">
      <c r="A197" s="9" t="s">
        <v>77</v>
      </c>
      <c r="B197" s="11">
        <v>1.9392361111111112E-3</v>
      </c>
      <c r="C197" s="11">
        <f t="shared" ref="C197:C201" si="155">B197*1.05</f>
        <v>2.0361979166666666E-3</v>
      </c>
      <c r="D197" s="11">
        <f t="shared" ref="D197" si="156">C197/((950/1000)^(1/3))*1.05</f>
        <v>2.1748772616173254E-3</v>
      </c>
      <c r="E197" s="11">
        <f t="shared" ref="E197" si="157">C197/((900/1000)^(1/3))*1.05</f>
        <v>2.2144291243277681E-3</v>
      </c>
      <c r="F197" s="11">
        <f t="shared" ref="F197" si="158">C197/((850/1000)^(1/3))*1.05</f>
        <v>2.257024703848903E-3</v>
      </c>
      <c r="G197" s="11">
        <f t="shared" ref="G197" si="159">C197/((775/1000)^(1/3))*1.05</f>
        <v>2.327601992709006E-3</v>
      </c>
      <c r="H197" s="11">
        <f t="shared" ref="H197" si="160">C197/((700/1000)^(1/3))*1.05</f>
        <v>2.4079267671999961E-3</v>
      </c>
      <c r="I197" s="11">
        <f t="shared" ref="I197" si="161">C197/((625/1000)^(1/3))*1.05</f>
        <v>2.500629107275075E-3</v>
      </c>
      <c r="J197" s="11">
        <f t="shared" ref="J197" si="162">C197/((550/1000)^(1/3))*1.05</f>
        <v>2.6094865216090665E-3</v>
      </c>
      <c r="K197" s="11">
        <f t="shared" ref="K197" si="163">C197/((475/1000)^(1/3))*1.05</f>
        <v>2.7401736428493877E-3</v>
      </c>
      <c r="L197" s="11">
        <f t="shared" ref="L197" si="164">C197/((375/1000)^(1/3))*1.05</f>
        <v>2.9648236428932262E-3</v>
      </c>
      <c r="M197" s="11">
        <f t="shared" ref="M197" si="165">C197/((275/1000)^(1/3))*1.05</f>
        <v>3.287746997992216E-3</v>
      </c>
      <c r="N197" s="9" t="s">
        <v>78</v>
      </c>
      <c r="O197" s="11">
        <v>1.9392361111111112E-3</v>
      </c>
      <c r="P197" s="11">
        <f t="shared" ref="P197:P201" si="166">O197*1.05</f>
        <v>2.0361979166666666E-3</v>
      </c>
      <c r="Q197" s="11">
        <f t="shared" ref="Q197:Q201" si="167">P197/((950/1000)^(1/3))*1.05</f>
        <v>2.1748772616173254E-3</v>
      </c>
      <c r="R197" s="11">
        <f t="shared" ref="R197:R201" si="168">P197/((900/1000)^(1/3))*1.05</f>
        <v>2.2144291243277681E-3</v>
      </c>
      <c r="S197" s="11">
        <f t="shared" ref="S197:S201" si="169">P197/((850/1000)^(1/3))*1.05</f>
        <v>2.257024703848903E-3</v>
      </c>
      <c r="T197" s="11">
        <f t="shared" ref="T197:T201" si="170">P197/((775/1000)^(1/3))*1.05</f>
        <v>2.327601992709006E-3</v>
      </c>
      <c r="U197" s="11">
        <f t="shared" ref="U197:U201" si="171">P197/((700/1000)^(1/3))*1.05</f>
        <v>2.4079267671999961E-3</v>
      </c>
      <c r="V197" s="11">
        <f t="shared" ref="V197:V201" si="172">P197/((625/1000)^(1/3))*1.05</f>
        <v>2.500629107275075E-3</v>
      </c>
      <c r="W197" s="11">
        <f t="shared" ref="W197:W201" si="173">P197/((550/1000)^(1/3))*1.05</f>
        <v>2.6094865216090665E-3</v>
      </c>
      <c r="X197" s="11">
        <f t="shared" ref="X197:X201" si="174">P197/((475/1000)^(1/3))*1.05</f>
        <v>2.7401736428493877E-3</v>
      </c>
      <c r="Y197" s="11">
        <f t="shared" ref="Y197:Y201" si="175">P197/((375/1000)^(1/3))*1.05</f>
        <v>2.9648236428932262E-3</v>
      </c>
      <c r="Z197" s="11">
        <f t="shared" ref="Z197:Z201" si="176">P197/((275/1000)^(1/3))*1.05</f>
        <v>3.287746997992216E-3</v>
      </c>
      <c r="AA197" s="10" t="s">
        <v>77</v>
      </c>
    </row>
    <row r="198" spans="1:29">
      <c r="A198" s="9" t="s">
        <v>79</v>
      </c>
      <c r="B198" s="11">
        <v>3.2284722222222224E-3</v>
      </c>
      <c r="C198" s="11">
        <f t="shared" si="155"/>
        <v>3.3898958333333337E-3</v>
      </c>
      <c r="D198" s="11">
        <f t="shared" ref="D198:D201" si="177">C198/((950/1000)^(1/3))*1.05</f>
        <v>3.6207714912297037E-3</v>
      </c>
      <c r="E198" s="11">
        <f t="shared" ref="E198:E201" si="178">C198/((900/1000)^(1/3))*1.05</f>
        <v>3.6866180837958084E-3</v>
      </c>
      <c r="F198" s="11">
        <f t="shared" ref="F198:F201" si="179">C198/((850/1000)^(1/3))*1.05</f>
        <v>3.7575319062465719E-3</v>
      </c>
      <c r="G198" s="11">
        <f t="shared" ref="G198:G201" si="180">C198/((775/1000)^(1/3))*1.05</f>
        <v>3.8750301393390045E-3</v>
      </c>
      <c r="H198" s="11">
        <f t="shared" ref="H198:H201" si="181">C198/((700/1000)^(1/3))*1.05</f>
        <v>4.0087561470770932E-3</v>
      </c>
      <c r="I198" s="11">
        <f t="shared" ref="I198:I201" si="182">C198/((625/1000)^(1/3))*1.05</f>
        <v>4.1630885298914325E-3</v>
      </c>
      <c r="J198" s="11">
        <f t="shared" ref="J198:J201" si="183">C198/((550/1000)^(1/3))*1.05</f>
        <v>4.3443161464496154E-3</v>
      </c>
      <c r="K198" s="11">
        <f t="shared" ref="K198:K201" si="184">C198/((475/1000)^(1/3))*1.05</f>
        <v>4.5618862186595542E-3</v>
      </c>
      <c r="L198" s="11">
        <f t="shared" ref="L198:L201" si="185">C198/((375/1000)^(1/3))*1.05</f>
        <v>4.9358872393234056E-3</v>
      </c>
      <c r="M198" s="11">
        <f t="shared" ref="M198:M201" si="186">C198/((275/1000)^(1/3))*1.05</f>
        <v>5.4734953603100493E-3</v>
      </c>
      <c r="N198" s="9" t="s">
        <v>80</v>
      </c>
      <c r="O198" s="11">
        <v>2.8185185185185184E-3</v>
      </c>
      <c r="P198" s="11">
        <f t="shared" si="166"/>
        <v>2.9594444444444442E-3</v>
      </c>
      <c r="Q198" s="11">
        <f t="shared" si="167"/>
        <v>3.1610033467564971E-3</v>
      </c>
      <c r="R198" s="11">
        <f t="shared" si="168"/>
        <v>3.2184886920698179E-3</v>
      </c>
      <c r="S198" s="11">
        <f t="shared" si="169"/>
        <v>3.2803978268056391E-3</v>
      </c>
      <c r="T198" s="11">
        <f t="shared" si="170"/>
        <v>3.3829760505192305E-3</v>
      </c>
      <c r="U198" s="11">
        <f t="shared" si="171"/>
        <v>3.499721434488469E-3</v>
      </c>
      <c r="V198" s="11">
        <f t="shared" si="172"/>
        <v>3.6344565813406522E-3</v>
      </c>
      <c r="W198" s="11">
        <f t="shared" si="173"/>
        <v>3.7926717859877042E-3</v>
      </c>
      <c r="X198" s="11">
        <f t="shared" si="174"/>
        <v>3.9826146553666539E-3</v>
      </c>
      <c r="Y198" s="11">
        <f t="shared" si="175"/>
        <v>4.3091247598768031E-3</v>
      </c>
      <c r="Z198" s="11">
        <f t="shared" si="176"/>
        <v>4.7784670185082919E-3</v>
      </c>
      <c r="AA198" s="10" t="s">
        <v>79</v>
      </c>
    </row>
    <row r="199" spans="1:29">
      <c r="A199" s="9" t="s">
        <v>81</v>
      </c>
      <c r="B199" s="11">
        <v>2.8224537037037033E-3</v>
      </c>
      <c r="C199" s="11">
        <f t="shared" si="155"/>
        <v>2.9635763888888884E-3</v>
      </c>
      <c r="D199" s="11">
        <f t="shared" si="177"/>
        <v>3.1654167055684924E-3</v>
      </c>
      <c r="E199" s="11">
        <f t="shared" si="178"/>
        <v>3.2229823113015185E-3</v>
      </c>
      <c r="F199" s="11">
        <f t="shared" si="179"/>
        <v>3.2849778829041683E-3</v>
      </c>
      <c r="G199" s="11">
        <f t="shared" si="180"/>
        <v>3.3876993252283977E-3</v>
      </c>
      <c r="H199" s="11">
        <f t="shared" si="181"/>
        <v>3.5046077078447683E-3</v>
      </c>
      <c r="I199" s="11">
        <f t="shared" si="182"/>
        <v>3.6395309704571749E-3</v>
      </c>
      <c r="J199" s="11">
        <f t="shared" si="183"/>
        <v>3.7979670734681402E-3</v>
      </c>
      <c r="K199" s="11">
        <f t="shared" si="184"/>
        <v>3.9881751390346259E-3</v>
      </c>
      <c r="L199" s="11">
        <f t="shared" si="185"/>
        <v>4.3151411134344491E-3</v>
      </c>
      <c r="M199" s="11">
        <f t="shared" si="186"/>
        <v>4.7851386626701379E-3</v>
      </c>
      <c r="N199" s="9" t="s">
        <v>82</v>
      </c>
      <c r="O199" s="11">
        <v>2.8224537037037033E-3</v>
      </c>
      <c r="P199" s="11">
        <f t="shared" si="166"/>
        <v>2.9635763888888884E-3</v>
      </c>
      <c r="Q199" s="11">
        <f t="shared" si="167"/>
        <v>3.1654167055684924E-3</v>
      </c>
      <c r="R199" s="11">
        <f t="shared" si="168"/>
        <v>3.2229823113015185E-3</v>
      </c>
      <c r="S199" s="11">
        <f t="shared" si="169"/>
        <v>3.2849778829041683E-3</v>
      </c>
      <c r="T199" s="11">
        <f t="shared" si="170"/>
        <v>3.3876993252283977E-3</v>
      </c>
      <c r="U199" s="11">
        <f t="shared" si="171"/>
        <v>3.5046077078447683E-3</v>
      </c>
      <c r="V199" s="11">
        <f t="shared" si="172"/>
        <v>3.6395309704571749E-3</v>
      </c>
      <c r="W199" s="11">
        <f t="shared" si="173"/>
        <v>3.7979670734681402E-3</v>
      </c>
      <c r="X199" s="11">
        <f t="shared" si="174"/>
        <v>3.9881751390346259E-3</v>
      </c>
      <c r="Y199" s="11">
        <f t="shared" si="175"/>
        <v>4.3151411134344491E-3</v>
      </c>
      <c r="Z199" s="11">
        <f t="shared" si="176"/>
        <v>4.7851386626701379E-3</v>
      </c>
      <c r="AA199" s="10" t="s">
        <v>81</v>
      </c>
    </row>
    <row r="200" spans="1:29">
      <c r="A200" s="9" t="s">
        <v>83</v>
      </c>
      <c r="B200" s="11">
        <v>2.8905092592592593E-3</v>
      </c>
      <c r="C200" s="11">
        <f t="shared" si="155"/>
        <v>3.0350347222222224E-3</v>
      </c>
      <c r="D200" s="11">
        <f t="shared" si="177"/>
        <v>3.241741852081832E-3</v>
      </c>
      <c r="E200" s="11">
        <f t="shared" si="178"/>
        <v>3.3006954909556357E-3</v>
      </c>
      <c r="F200" s="11">
        <f t="shared" si="179"/>
        <v>3.3641859119022685E-3</v>
      </c>
      <c r="G200" s="11">
        <f t="shared" si="180"/>
        <v>3.4693841937281237E-3</v>
      </c>
      <c r="H200" s="11">
        <f t="shared" si="181"/>
        <v>3.5891114941243034E-3</v>
      </c>
      <c r="I200" s="11">
        <f t="shared" si="182"/>
        <v>3.7272880528252898E-3</v>
      </c>
      <c r="J200" s="11">
        <f t="shared" si="183"/>
        <v>3.8895443981298017E-3</v>
      </c>
      <c r="K200" s="11">
        <f t="shared" si="184"/>
        <v>4.0843387977630924E-3</v>
      </c>
      <c r="L200" s="11">
        <f t="shared" si="185"/>
        <v>4.4191886396666921E-3</v>
      </c>
      <c r="M200" s="11">
        <f t="shared" si="186"/>
        <v>4.9005188617044226E-3</v>
      </c>
      <c r="N200" s="9" t="s">
        <v>82</v>
      </c>
      <c r="O200" s="11">
        <v>2.8905092592592593E-3</v>
      </c>
      <c r="P200" s="11">
        <f t="shared" si="166"/>
        <v>3.0350347222222224E-3</v>
      </c>
      <c r="Q200" s="11">
        <f t="shared" si="167"/>
        <v>3.241741852081832E-3</v>
      </c>
      <c r="R200" s="11">
        <f t="shared" si="168"/>
        <v>3.3006954909556357E-3</v>
      </c>
      <c r="S200" s="11">
        <f t="shared" si="169"/>
        <v>3.3641859119022685E-3</v>
      </c>
      <c r="T200" s="11">
        <f t="shared" si="170"/>
        <v>3.4693841937281237E-3</v>
      </c>
      <c r="U200" s="11">
        <f t="shared" si="171"/>
        <v>3.5891114941243034E-3</v>
      </c>
      <c r="V200" s="11">
        <f t="shared" si="172"/>
        <v>3.7272880528252898E-3</v>
      </c>
      <c r="W200" s="11">
        <f t="shared" si="173"/>
        <v>3.8895443981298017E-3</v>
      </c>
      <c r="X200" s="11">
        <f t="shared" si="174"/>
        <v>4.0843387977630924E-3</v>
      </c>
      <c r="Y200" s="11">
        <f t="shared" si="175"/>
        <v>4.4191886396666921E-3</v>
      </c>
      <c r="Z200" s="11">
        <f t="shared" si="176"/>
        <v>4.9005188617044226E-3</v>
      </c>
      <c r="AA200" s="10" t="s">
        <v>83</v>
      </c>
    </row>
    <row r="201" spans="1:29">
      <c r="A201" s="9" t="s">
        <v>79</v>
      </c>
      <c r="B201" s="11">
        <v>3.5508101851851851E-3</v>
      </c>
      <c r="C201" s="11">
        <f t="shared" si="155"/>
        <v>3.7283506944444443E-3</v>
      </c>
      <c r="D201" s="11">
        <f t="shared" si="177"/>
        <v>3.9822774998005328E-3</v>
      </c>
      <c r="E201" s="11">
        <f t="shared" si="178"/>
        <v>4.0546983649806974E-3</v>
      </c>
      <c r="F201" s="11">
        <f t="shared" si="179"/>
        <v>4.1326923837290653E-3</v>
      </c>
      <c r="G201" s="11">
        <f t="shared" si="180"/>
        <v>4.2619219059575999E-3</v>
      </c>
      <c r="H201" s="11">
        <f t="shared" si="181"/>
        <v>4.4089994205269278E-3</v>
      </c>
      <c r="I201" s="11">
        <f t="shared" si="182"/>
        <v>4.5787406972302011E-3</v>
      </c>
      <c r="J201" s="11">
        <f t="shared" si="183"/>
        <v>4.7780624885971085E-3</v>
      </c>
      <c r="K201" s="11">
        <f t="shared" si="184"/>
        <v>5.0173552485214181E-3</v>
      </c>
      <c r="L201" s="11">
        <f t="shared" si="185"/>
        <v>5.4286973763247549E-3</v>
      </c>
      <c r="M201" s="11">
        <f t="shared" si="186"/>
        <v>6.0199815070965789E-3</v>
      </c>
      <c r="N201" s="9" t="s">
        <v>82</v>
      </c>
      <c r="O201" s="11">
        <v>3.194328703703704E-3</v>
      </c>
      <c r="P201" s="11">
        <f t="shared" si="166"/>
        <v>3.3540451388888895E-3</v>
      </c>
      <c r="Q201" s="11">
        <f t="shared" si="167"/>
        <v>3.5824791133020934E-3</v>
      </c>
      <c r="R201" s="11">
        <f t="shared" si="168"/>
        <v>3.6476293286972295E-3</v>
      </c>
      <c r="S201" s="11">
        <f t="shared" si="169"/>
        <v>3.717793184215213E-3</v>
      </c>
      <c r="T201" s="11">
        <f t="shared" si="170"/>
        <v>3.8340487852447543E-3</v>
      </c>
      <c r="U201" s="11">
        <f t="shared" si="171"/>
        <v>3.9663605400150825E-3</v>
      </c>
      <c r="V201" s="11">
        <f t="shared" si="172"/>
        <v>4.1190607419686548E-3</v>
      </c>
      <c r="W201" s="11">
        <f t="shared" si="173"/>
        <v>4.2983717403693601E-3</v>
      </c>
      <c r="X201" s="11">
        <f t="shared" si="174"/>
        <v>4.513640845658029E-3</v>
      </c>
      <c r="Y201" s="11">
        <f t="shared" si="175"/>
        <v>4.8836865246320599E-3</v>
      </c>
      <c r="Z201" s="11">
        <f t="shared" si="176"/>
        <v>5.4156090359646185E-3</v>
      </c>
      <c r="AA201" s="10" t="s">
        <v>79</v>
      </c>
    </row>
    <row r="202" spans="1:29">
      <c r="A202" s="14"/>
      <c r="N202" s="14"/>
    </row>
    <row r="203" spans="1:29">
      <c r="A203" s="14"/>
      <c r="N203" s="14"/>
    </row>
    <row r="204" spans="1:29">
      <c r="A204" s="14"/>
      <c r="N204" s="14"/>
    </row>
    <row r="205" spans="1:29">
      <c r="A205" s="14"/>
      <c r="N205" s="14"/>
    </row>
    <row r="206" spans="1:29">
      <c r="A206" s="14"/>
      <c r="N206" s="14"/>
    </row>
    <row r="207" spans="1:29">
      <c r="A207" s="14"/>
      <c r="N207" s="14"/>
    </row>
    <row r="208" spans="1:29">
      <c r="A208" s="14"/>
      <c r="N208" s="14"/>
    </row>
    <row r="209" spans="14:14">
      <c r="N209" s="14"/>
    </row>
    <row r="210" spans="14:14">
      <c r="N210" s="14"/>
    </row>
    <row r="211" spans="14:14">
      <c r="N211" s="14"/>
    </row>
  </sheetData>
  <mergeCells count="8">
    <mergeCell ref="A1:A4"/>
    <mergeCell ref="B1:M1"/>
    <mergeCell ref="N1:N4"/>
    <mergeCell ref="O1:Z1"/>
    <mergeCell ref="B2:M2"/>
    <mergeCell ref="O2:Z2"/>
    <mergeCell ref="D3:M3"/>
    <mergeCell ref="Q3:Z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AF0455DD9934F850B809FD9F3E5EC" ma:contentTypeVersion="10" ma:contentTypeDescription="Een nieuw document maken." ma:contentTypeScope="" ma:versionID="feddd138102428b4c15c881de23945c8">
  <xsd:schema xmlns:xsd="http://www.w3.org/2001/XMLSchema" xmlns:xs="http://www.w3.org/2001/XMLSchema" xmlns:p="http://schemas.microsoft.com/office/2006/metadata/properties" xmlns:ns2="b5fd2cd4-df8f-4bf9-b9f7-c8dd84e9618e" xmlns:ns3="37bb1c22-f6f0-48b1-9ca0-c4779c5eb7bf" targetNamespace="http://schemas.microsoft.com/office/2006/metadata/properties" ma:root="true" ma:fieldsID="34ab3c7615941eb8d26453a83b225e19" ns2:_="" ns3:_="">
    <xsd:import namespace="b5fd2cd4-df8f-4bf9-b9f7-c8dd84e9618e"/>
    <xsd:import namespace="37bb1c22-f6f0-48b1-9ca0-c4779c5eb7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d4-df8f-4bf9-b9f7-c8dd84e961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b1c22-f6f0-48b1-9ca0-c4779c5eb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C29E2-07C5-40D4-9400-D48493D31372}"/>
</file>

<file path=customXml/itemProps2.xml><?xml version="1.0" encoding="utf-8"?>
<ds:datastoreItem xmlns:ds="http://schemas.openxmlformats.org/officeDocument/2006/customXml" ds:itemID="{8D660B5F-D521-4148-A06D-A2293E79AF67}"/>
</file>

<file path=customXml/itemProps3.xml><?xml version="1.0" encoding="utf-8"?>
<ds:datastoreItem xmlns:ds="http://schemas.openxmlformats.org/officeDocument/2006/customXml" ds:itemID="{E57A305F-3E6F-4C77-BADF-F6351EC17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/>
  <cp:revision/>
  <dcterms:created xsi:type="dcterms:W3CDTF">2017-06-27T14:34:20Z</dcterms:created>
  <dcterms:modified xsi:type="dcterms:W3CDTF">2019-09-30T07:41:39Z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0x010100BC9AF0455DD9934F850B809FD9F3E5EC</vt:lpwstr>
  </property>
</Properties>
</file>